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lly Gallego\Downloads\PI 8217\1.7. Audiovisuales\EVALUACIÓN FINAL\"/>
    </mc:Choice>
  </mc:AlternateContent>
  <xr:revisionPtr revIDLastSave="0" documentId="13_ncr:1_{7C0F5D68-B9FF-45B0-80B0-2C6FEC2AF8B1}" xr6:coauthVersionLast="36" xr6:coauthVersionMax="47" xr10:uidLastSave="{00000000-0000-0000-0000-000000000000}"/>
  <bookViews>
    <workbookView xWindow="0" yWindow="0" windowWidth="23040" windowHeight="8076" xr2:uid="{00000000-000D-0000-FFFF-FFFF00000000}"/>
  </bookViews>
  <sheets>
    <sheet name="ASIGNACION DE PUNTAJE OPCION 2" sheetId="1" r:id="rId1"/>
    <sheet name="ADJUDICACION OPCION 2" sheetId="2" r:id="rId2"/>
  </sheets>
  <definedNames>
    <definedName name="_xlnm._FilterDatabase" localSheetId="1" hidden="1">'ADJUDICACION OPCION 2'!$A$7:$C$17</definedName>
    <definedName name="_xlnm._FilterDatabase" localSheetId="0" hidden="1">'ASIGNACION DE PUNTAJE OPCION 2'!$A$7:$GQ$27</definedName>
    <definedName name="fk">'ASIGNACION DE PUNTAJE OPCION 2'!$U$8</definedName>
    <definedName name="_xlnm.Print_Titles" localSheetId="0">'ASIGNACION DE PUNTAJE OPCION 2'!$8:$8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M10" i="1" l="1"/>
  <c r="GM11" i="1"/>
  <c r="GM12" i="1"/>
  <c r="GM13" i="1"/>
  <c r="GM14" i="1"/>
  <c r="GM15" i="1"/>
  <c r="GM16" i="1"/>
  <c r="GM17" i="1"/>
  <c r="GM18" i="1"/>
  <c r="GM19" i="1"/>
  <c r="GM20" i="1"/>
  <c r="GM21" i="1"/>
  <c r="GM22" i="1"/>
  <c r="GM23" i="1"/>
  <c r="GM24" i="1"/>
  <c r="GM25" i="1"/>
  <c r="GM26" i="1"/>
  <c r="GM9" i="1"/>
  <c r="FN10" i="1" l="1"/>
  <c r="FO10" i="1"/>
  <c r="FP10" i="1"/>
  <c r="FQ10" i="1"/>
  <c r="FR10" i="1"/>
  <c r="FS10" i="1"/>
  <c r="FT10" i="1"/>
  <c r="FU10" i="1"/>
  <c r="FV10" i="1"/>
  <c r="FW10" i="1"/>
  <c r="FN11" i="1"/>
  <c r="FO11" i="1"/>
  <c r="FP11" i="1"/>
  <c r="FQ11" i="1"/>
  <c r="FR11" i="1"/>
  <c r="FS11" i="1"/>
  <c r="FT11" i="1"/>
  <c r="FU11" i="1"/>
  <c r="FV11" i="1"/>
  <c r="FW11" i="1"/>
  <c r="FN12" i="1"/>
  <c r="FO12" i="1"/>
  <c r="FP12" i="1"/>
  <c r="FQ12" i="1"/>
  <c r="FR12" i="1"/>
  <c r="FS12" i="1"/>
  <c r="FT12" i="1"/>
  <c r="FU12" i="1"/>
  <c r="FV12" i="1"/>
  <c r="FW12" i="1"/>
  <c r="FN13" i="1"/>
  <c r="FO13" i="1"/>
  <c r="FP13" i="1"/>
  <c r="FQ13" i="1"/>
  <c r="FR13" i="1"/>
  <c r="FS13" i="1"/>
  <c r="FT13" i="1"/>
  <c r="FU13" i="1"/>
  <c r="FV13" i="1"/>
  <c r="FW13" i="1"/>
  <c r="FN14" i="1"/>
  <c r="FO14" i="1"/>
  <c r="FP14" i="1"/>
  <c r="FQ14" i="1"/>
  <c r="FR14" i="1"/>
  <c r="FS14" i="1"/>
  <c r="FT14" i="1"/>
  <c r="FU14" i="1"/>
  <c r="FV14" i="1"/>
  <c r="FW14" i="1"/>
  <c r="FN15" i="1"/>
  <c r="FO15" i="1"/>
  <c r="FP15" i="1"/>
  <c r="FQ15" i="1"/>
  <c r="FR15" i="1"/>
  <c r="FS15" i="1"/>
  <c r="FT15" i="1"/>
  <c r="FU15" i="1"/>
  <c r="FV15" i="1"/>
  <c r="FW15" i="1"/>
  <c r="FN16" i="1"/>
  <c r="FO16" i="1"/>
  <c r="FP16" i="1"/>
  <c r="FQ16" i="1"/>
  <c r="FR16" i="1"/>
  <c r="FS16" i="1"/>
  <c r="FT16" i="1"/>
  <c r="FU16" i="1"/>
  <c r="FV16" i="1"/>
  <c r="FW16" i="1"/>
  <c r="FN17" i="1"/>
  <c r="FO17" i="1"/>
  <c r="FP17" i="1"/>
  <c r="FQ17" i="1"/>
  <c r="FR17" i="1"/>
  <c r="FS17" i="1"/>
  <c r="FT17" i="1"/>
  <c r="FU17" i="1"/>
  <c r="FV17" i="1"/>
  <c r="FW17" i="1"/>
  <c r="FN18" i="1"/>
  <c r="FO18" i="1"/>
  <c r="FP18" i="1"/>
  <c r="FQ18" i="1"/>
  <c r="FR18" i="1"/>
  <c r="FS18" i="1"/>
  <c r="FT18" i="1"/>
  <c r="FU18" i="1"/>
  <c r="FV18" i="1"/>
  <c r="FW18" i="1"/>
  <c r="FN19" i="1"/>
  <c r="FO19" i="1"/>
  <c r="FP19" i="1"/>
  <c r="FQ19" i="1"/>
  <c r="FR19" i="1"/>
  <c r="FS19" i="1"/>
  <c r="FT19" i="1"/>
  <c r="FU19" i="1"/>
  <c r="FV19" i="1"/>
  <c r="FW19" i="1"/>
  <c r="FN20" i="1"/>
  <c r="FO20" i="1"/>
  <c r="FP20" i="1"/>
  <c r="FQ20" i="1"/>
  <c r="FR20" i="1"/>
  <c r="FS20" i="1"/>
  <c r="FT20" i="1"/>
  <c r="FU20" i="1"/>
  <c r="FV20" i="1"/>
  <c r="FW20" i="1"/>
  <c r="FN21" i="1"/>
  <c r="FO21" i="1"/>
  <c r="FP21" i="1"/>
  <c r="FQ21" i="1"/>
  <c r="FR21" i="1"/>
  <c r="FS21" i="1"/>
  <c r="FT21" i="1"/>
  <c r="FU21" i="1"/>
  <c r="FV21" i="1"/>
  <c r="FW21" i="1"/>
  <c r="FN22" i="1"/>
  <c r="FO22" i="1"/>
  <c r="FP22" i="1"/>
  <c r="FQ22" i="1"/>
  <c r="FR22" i="1"/>
  <c r="FS22" i="1"/>
  <c r="FT22" i="1"/>
  <c r="FU22" i="1"/>
  <c r="FV22" i="1"/>
  <c r="FW22" i="1"/>
  <c r="FN23" i="1"/>
  <c r="FO23" i="1"/>
  <c r="FP23" i="1"/>
  <c r="FQ23" i="1"/>
  <c r="FR23" i="1"/>
  <c r="FS23" i="1"/>
  <c r="FT23" i="1"/>
  <c r="FU23" i="1"/>
  <c r="FV23" i="1"/>
  <c r="FW23" i="1"/>
  <c r="FN24" i="1"/>
  <c r="FO24" i="1"/>
  <c r="FP24" i="1"/>
  <c r="FQ24" i="1"/>
  <c r="FR24" i="1"/>
  <c r="FS24" i="1"/>
  <c r="FT24" i="1"/>
  <c r="FU24" i="1"/>
  <c r="FV24" i="1"/>
  <c r="FW24" i="1"/>
  <c r="FN25" i="1"/>
  <c r="FO25" i="1"/>
  <c r="FP25" i="1"/>
  <c r="FQ25" i="1"/>
  <c r="FR25" i="1"/>
  <c r="FS25" i="1"/>
  <c r="FT25" i="1"/>
  <c r="FU25" i="1"/>
  <c r="FV25" i="1"/>
  <c r="FW25" i="1"/>
  <c r="FN26" i="1"/>
  <c r="FO26" i="1"/>
  <c r="FP26" i="1"/>
  <c r="FQ26" i="1"/>
  <c r="FR26" i="1"/>
  <c r="FS26" i="1"/>
  <c r="FT26" i="1"/>
  <c r="FU26" i="1"/>
  <c r="FV26" i="1"/>
  <c r="FW26" i="1"/>
  <c r="FO9" i="1"/>
  <c r="FP9" i="1"/>
  <c r="FQ9" i="1"/>
  <c r="FR9" i="1"/>
  <c r="FS9" i="1"/>
  <c r="FT9" i="1"/>
  <c r="FU9" i="1"/>
  <c r="FV9" i="1"/>
  <c r="FW9" i="1"/>
  <c r="FN9" i="1"/>
  <c r="A25" i="2" l="1"/>
  <c r="V15" i="1" l="1"/>
  <c r="T10" i="1"/>
  <c r="U10" i="1"/>
  <c r="V10" i="1"/>
  <c r="W10" i="1"/>
  <c r="X10" i="1"/>
  <c r="Y10" i="1"/>
  <c r="Z10" i="1"/>
  <c r="AA10" i="1"/>
  <c r="AB10" i="1"/>
  <c r="AC10" i="1"/>
  <c r="T11" i="1"/>
  <c r="U11" i="1"/>
  <c r="V11" i="1"/>
  <c r="W11" i="1"/>
  <c r="X11" i="1"/>
  <c r="Y11" i="1"/>
  <c r="Z11" i="1"/>
  <c r="AA11" i="1"/>
  <c r="AB11" i="1"/>
  <c r="AC11" i="1"/>
  <c r="T12" i="1"/>
  <c r="U12" i="1"/>
  <c r="V12" i="1"/>
  <c r="W12" i="1"/>
  <c r="X12" i="1"/>
  <c r="Y12" i="1"/>
  <c r="Z12" i="1"/>
  <c r="AA12" i="1"/>
  <c r="AB12" i="1"/>
  <c r="AC12" i="1"/>
  <c r="T13" i="1"/>
  <c r="U13" i="1"/>
  <c r="V13" i="1"/>
  <c r="W13" i="1"/>
  <c r="X13" i="1"/>
  <c r="Y13" i="1"/>
  <c r="Z13" i="1"/>
  <c r="AA13" i="1"/>
  <c r="AB13" i="1"/>
  <c r="AC13" i="1"/>
  <c r="T14" i="1"/>
  <c r="U14" i="1"/>
  <c r="V14" i="1"/>
  <c r="W14" i="1"/>
  <c r="X14" i="1"/>
  <c r="Y14" i="1"/>
  <c r="Z14" i="1"/>
  <c r="AA14" i="1"/>
  <c r="AB14" i="1"/>
  <c r="AC14" i="1"/>
  <c r="T15" i="1"/>
  <c r="U15" i="1"/>
  <c r="W15" i="1"/>
  <c r="X15" i="1"/>
  <c r="Y15" i="1"/>
  <c r="Z15" i="1"/>
  <c r="AA15" i="1"/>
  <c r="AB15" i="1"/>
  <c r="AC15" i="1"/>
  <c r="T16" i="1"/>
  <c r="U16" i="1"/>
  <c r="V16" i="1"/>
  <c r="W16" i="1"/>
  <c r="X16" i="1"/>
  <c r="Y16" i="1"/>
  <c r="Z16" i="1"/>
  <c r="AA16" i="1"/>
  <c r="AB16" i="1"/>
  <c r="AC16" i="1"/>
  <c r="T17" i="1"/>
  <c r="U17" i="1"/>
  <c r="V17" i="1"/>
  <c r="W17" i="1"/>
  <c r="X17" i="1"/>
  <c r="Y17" i="1"/>
  <c r="Z17" i="1"/>
  <c r="AA17" i="1"/>
  <c r="AB17" i="1"/>
  <c r="AC17" i="1"/>
  <c r="T18" i="1"/>
  <c r="U18" i="1"/>
  <c r="V18" i="1"/>
  <c r="W18" i="1"/>
  <c r="X18" i="1"/>
  <c r="Y18" i="1"/>
  <c r="Z18" i="1"/>
  <c r="AA18" i="1"/>
  <c r="AB18" i="1"/>
  <c r="AC18" i="1"/>
  <c r="T19" i="1"/>
  <c r="U19" i="1"/>
  <c r="V19" i="1"/>
  <c r="W19" i="1"/>
  <c r="X19" i="1"/>
  <c r="Y19" i="1"/>
  <c r="Z19" i="1"/>
  <c r="AA19" i="1"/>
  <c r="AB19" i="1"/>
  <c r="AC19" i="1"/>
  <c r="T20" i="1"/>
  <c r="U20" i="1"/>
  <c r="V20" i="1"/>
  <c r="W20" i="1"/>
  <c r="X20" i="1"/>
  <c r="Y20" i="1"/>
  <c r="Z20" i="1"/>
  <c r="AA20" i="1"/>
  <c r="AB20" i="1"/>
  <c r="AC20" i="1"/>
  <c r="T21" i="1"/>
  <c r="U21" i="1"/>
  <c r="V21" i="1"/>
  <c r="W21" i="1"/>
  <c r="X21" i="1"/>
  <c r="Y21" i="1"/>
  <c r="Z21" i="1"/>
  <c r="AA21" i="1"/>
  <c r="AB21" i="1"/>
  <c r="AC21" i="1"/>
  <c r="T22" i="1"/>
  <c r="U22" i="1"/>
  <c r="V22" i="1"/>
  <c r="W22" i="1"/>
  <c r="X22" i="1"/>
  <c r="Y22" i="1"/>
  <c r="Z22" i="1"/>
  <c r="AA22" i="1"/>
  <c r="AB22" i="1"/>
  <c r="AC22" i="1"/>
  <c r="T23" i="1"/>
  <c r="U23" i="1"/>
  <c r="V23" i="1"/>
  <c r="W23" i="1"/>
  <c r="X23" i="1"/>
  <c r="Y23" i="1"/>
  <c r="Z23" i="1"/>
  <c r="AA23" i="1"/>
  <c r="AB23" i="1"/>
  <c r="AC23" i="1"/>
  <c r="T24" i="1"/>
  <c r="U24" i="1"/>
  <c r="V24" i="1"/>
  <c r="W24" i="1"/>
  <c r="X24" i="1"/>
  <c r="Y24" i="1"/>
  <c r="Z24" i="1"/>
  <c r="AA24" i="1"/>
  <c r="AB24" i="1"/>
  <c r="AC24" i="1"/>
  <c r="T25" i="1"/>
  <c r="U25" i="1"/>
  <c r="V25" i="1"/>
  <c r="W25" i="1"/>
  <c r="X25" i="1"/>
  <c r="Y25" i="1"/>
  <c r="Z25" i="1"/>
  <c r="AA25" i="1"/>
  <c r="AB25" i="1"/>
  <c r="AC25" i="1"/>
  <c r="T26" i="1"/>
  <c r="U26" i="1"/>
  <c r="V26" i="1"/>
  <c r="W26" i="1"/>
  <c r="X26" i="1"/>
  <c r="Y26" i="1"/>
  <c r="Z26" i="1"/>
  <c r="AA26" i="1"/>
  <c r="AB26" i="1"/>
  <c r="AC26" i="1"/>
  <c r="BU26" i="1" l="1"/>
  <c r="DB26" i="1" s="1"/>
  <c r="BT26" i="1"/>
  <c r="DA26" i="1" s="1"/>
  <c r="BS26" i="1"/>
  <c r="CZ26" i="1" s="1"/>
  <c r="BR26" i="1"/>
  <c r="CY26" i="1" s="1"/>
  <c r="BQ26" i="1"/>
  <c r="CX26" i="1" s="1"/>
  <c r="BP26" i="1"/>
  <c r="CW26" i="1" s="1"/>
  <c r="BO26" i="1"/>
  <c r="CV26" i="1" s="1"/>
  <c r="BN26" i="1"/>
  <c r="CU26" i="1" s="1"/>
  <c r="BM26" i="1"/>
  <c r="CT26" i="1" s="1"/>
  <c r="BL26" i="1"/>
  <c r="CS26" i="1" s="1"/>
  <c r="BU25" i="1"/>
  <c r="DB25" i="1" s="1"/>
  <c r="BT25" i="1"/>
  <c r="DA25" i="1" s="1"/>
  <c r="BS25" i="1"/>
  <c r="CZ25" i="1" s="1"/>
  <c r="BR25" i="1"/>
  <c r="CY25" i="1" s="1"/>
  <c r="BQ25" i="1"/>
  <c r="CX25" i="1" s="1"/>
  <c r="BP25" i="1"/>
  <c r="CW25" i="1" s="1"/>
  <c r="BO25" i="1"/>
  <c r="CV25" i="1" s="1"/>
  <c r="BN25" i="1"/>
  <c r="CU25" i="1" s="1"/>
  <c r="BM25" i="1"/>
  <c r="CT25" i="1" s="1"/>
  <c r="BL25" i="1"/>
  <c r="CS25" i="1" s="1"/>
  <c r="BU24" i="1"/>
  <c r="DB24" i="1" s="1"/>
  <c r="BT24" i="1"/>
  <c r="DA24" i="1" s="1"/>
  <c r="BS24" i="1"/>
  <c r="CZ24" i="1" s="1"/>
  <c r="BR24" i="1"/>
  <c r="CY24" i="1" s="1"/>
  <c r="BQ24" i="1"/>
  <c r="CX24" i="1" s="1"/>
  <c r="BP24" i="1"/>
  <c r="CW24" i="1" s="1"/>
  <c r="BO24" i="1"/>
  <c r="CV24" i="1" s="1"/>
  <c r="BN24" i="1"/>
  <c r="CU24" i="1" s="1"/>
  <c r="BM24" i="1"/>
  <c r="CT24" i="1" s="1"/>
  <c r="BL24" i="1"/>
  <c r="CS24" i="1" s="1"/>
  <c r="BU23" i="1"/>
  <c r="DB23" i="1" s="1"/>
  <c r="BT23" i="1"/>
  <c r="DA23" i="1" s="1"/>
  <c r="BS23" i="1"/>
  <c r="CZ23" i="1" s="1"/>
  <c r="BR23" i="1"/>
  <c r="CY23" i="1" s="1"/>
  <c r="BQ23" i="1"/>
  <c r="CX23" i="1" s="1"/>
  <c r="BP23" i="1"/>
  <c r="CW23" i="1" s="1"/>
  <c r="BO23" i="1"/>
  <c r="CV23" i="1" s="1"/>
  <c r="BN23" i="1"/>
  <c r="CU23" i="1" s="1"/>
  <c r="BM23" i="1"/>
  <c r="CT23" i="1" s="1"/>
  <c r="BL23" i="1"/>
  <c r="CS23" i="1" s="1"/>
  <c r="BU22" i="1"/>
  <c r="DB22" i="1" s="1"/>
  <c r="BT22" i="1"/>
  <c r="DA22" i="1" s="1"/>
  <c r="BS22" i="1"/>
  <c r="CZ22" i="1" s="1"/>
  <c r="BR22" i="1"/>
  <c r="CY22" i="1" s="1"/>
  <c r="BQ22" i="1"/>
  <c r="CX22" i="1" s="1"/>
  <c r="BP22" i="1"/>
  <c r="CW22" i="1" s="1"/>
  <c r="BO22" i="1"/>
  <c r="CV22" i="1" s="1"/>
  <c r="BN22" i="1"/>
  <c r="CU22" i="1" s="1"/>
  <c r="BM22" i="1"/>
  <c r="CT22" i="1" s="1"/>
  <c r="BL22" i="1"/>
  <c r="CS22" i="1" s="1"/>
  <c r="BU21" i="1"/>
  <c r="DB21" i="1" s="1"/>
  <c r="BT21" i="1"/>
  <c r="DA21" i="1" s="1"/>
  <c r="BS21" i="1"/>
  <c r="CZ21" i="1" s="1"/>
  <c r="BR21" i="1"/>
  <c r="CY21" i="1" s="1"/>
  <c r="BQ21" i="1"/>
  <c r="CX21" i="1" s="1"/>
  <c r="BP21" i="1"/>
  <c r="CW21" i="1" s="1"/>
  <c r="BO21" i="1"/>
  <c r="CV21" i="1" s="1"/>
  <c r="BN21" i="1"/>
  <c r="CU21" i="1" s="1"/>
  <c r="BM21" i="1"/>
  <c r="CT21" i="1" s="1"/>
  <c r="BL21" i="1"/>
  <c r="CS21" i="1" s="1"/>
  <c r="BU20" i="1"/>
  <c r="DB20" i="1" s="1"/>
  <c r="BT20" i="1"/>
  <c r="DA20" i="1" s="1"/>
  <c r="BS20" i="1"/>
  <c r="CZ20" i="1" s="1"/>
  <c r="BR20" i="1"/>
  <c r="CY20" i="1" s="1"/>
  <c r="BQ20" i="1"/>
  <c r="CX20" i="1" s="1"/>
  <c r="BP20" i="1"/>
  <c r="CW20" i="1" s="1"/>
  <c r="BO20" i="1"/>
  <c r="CV20" i="1" s="1"/>
  <c r="BN20" i="1"/>
  <c r="CU20" i="1" s="1"/>
  <c r="BM20" i="1"/>
  <c r="CT20" i="1" s="1"/>
  <c r="BL20" i="1"/>
  <c r="CS20" i="1" s="1"/>
  <c r="BU19" i="1"/>
  <c r="DB19" i="1" s="1"/>
  <c r="BT19" i="1"/>
  <c r="DA19" i="1" s="1"/>
  <c r="BS19" i="1"/>
  <c r="CZ19" i="1" s="1"/>
  <c r="BR19" i="1"/>
  <c r="CY19" i="1" s="1"/>
  <c r="BQ19" i="1"/>
  <c r="CX19" i="1" s="1"/>
  <c r="BP19" i="1"/>
  <c r="CW19" i="1" s="1"/>
  <c r="BO19" i="1"/>
  <c r="CV19" i="1" s="1"/>
  <c r="BN19" i="1"/>
  <c r="CU19" i="1" s="1"/>
  <c r="BM19" i="1"/>
  <c r="CT19" i="1" s="1"/>
  <c r="BL19" i="1"/>
  <c r="CS19" i="1" s="1"/>
  <c r="BU18" i="1"/>
  <c r="DB18" i="1" s="1"/>
  <c r="BT18" i="1"/>
  <c r="DA18" i="1" s="1"/>
  <c r="BS18" i="1"/>
  <c r="CZ18" i="1" s="1"/>
  <c r="BR18" i="1"/>
  <c r="CY18" i="1" s="1"/>
  <c r="BQ18" i="1"/>
  <c r="CX18" i="1" s="1"/>
  <c r="BP18" i="1"/>
  <c r="CW18" i="1" s="1"/>
  <c r="BO18" i="1"/>
  <c r="CV18" i="1" s="1"/>
  <c r="BN18" i="1"/>
  <c r="CU18" i="1" s="1"/>
  <c r="BM18" i="1"/>
  <c r="CT18" i="1" s="1"/>
  <c r="BL18" i="1"/>
  <c r="CS18" i="1" s="1"/>
  <c r="BU17" i="1"/>
  <c r="DB17" i="1" s="1"/>
  <c r="BT17" i="1"/>
  <c r="DA17" i="1" s="1"/>
  <c r="BS17" i="1"/>
  <c r="CZ17" i="1" s="1"/>
  <c r="BR17" i="1"/>
  <c r="CY17" i="1" s="1"/>
  <c r="BQ17" i="1"/>
  <c r="CX17" i="1" s="1"/>
  <c r="BP17" i="1"/>
  <c r="CW17" i="1" s="1"/>
  <c r="BO17" i="1"/>
  <c r="CV17" i="1" s="1"/>
  <c r="BN17" i="1"/>
  <c r="CU17" i="1" s="1"/>
  <c r="BM17" i="1"/>
  <c r="CT17" i="1" s="1"/>
  <c r="BL17" i="1"/>
  <c r="CS17" i="1" s="1"/>
  <c r="BU16" i="1"/>
  <c r="DB16" i="1" s="1"/>
  <c r="BT16" i="1"/>
  <c r="DA16" i="1" s="1"/>
  <c r="BS16" i="1"/>
  <c r="CZ16" i="1" s="1"/>
  <c r="BR16" i="1"/>
  <c r="CY16" i="1" s="1"/>
  <c r="BQ16" i="1"/>
  <c r="CX16" i="1" s="1"/>
  <c r="BP16" i="1"/>
  <c r="CW16" i="1" s="1"/>
  <c r="BO16" i="1"/>
  <c r="CV16" i="1" s="1"/>
  <c r="BN16" i="1"/>
  <c r="CU16" i="1" s="1"/>
  <c r="BM16" i="1"/>
  <c r="CT16" i="1" s="1"/>
  <c r="BL16" i="1"/>
  <c r="CS16" i="1" s="1"/>
  <c r="BU15" i="1"/>
  <c r="DB15" i="1" s="1"/>
  <c r="BT15" i="1"/>
  <c r="DA15" i="1" s="1"/>
  <c r="BS15" i="1"/>
  <c r="CZ15" i="1" s="1"/>
  <c r="BR15" i="1"/>
  <c r="CY15" i="1" s="1"/>
  <c r="BQ15" i="1"/>
  <c r="CX15" i="1" s="1"/>
  <c r="BP15" i="1"/>
  <c r="CW15" i="1" s="1"/>
  <c r="BO15" i="1"/>
  <c r="CV15" i="1" s="1"/>
  <c r="BN15" i="1"/>
  <c r="CU15" i="1" s="1"/>
  <c r="BM15" i="1"/>
  <c r="CT15" i="1" s="1"/>
  <c r="BL15" i="1"/>
  <c r="CS15" i="1" s="1"/>
  <c r="BU14" i="1"/>
  <c r="DB14" i="1" s="1"/>
  <c r="BT14" i="1"/>
  <c r="DA14" i="1" s="1"/>
  <c r="BS14" i="1"/>
  <c r="CZ14" i="1" s="1"/>
  <c r="BR14" i="1"/>
  <c r="CY14" i="1" s="1"/>
  <c r="BQ14" i="1"/>
  <c r="CX14" i="1" s="1"/>
  <c r="BP14" i="1"/>
  <c r="CW14" i="1" s="1"/>
  <c r="BO14" i="1"/>
  <c r="CV14" i="1" s="1"/>
  <c r="BN14" i="1"/>
  <c r="CU14" i="1" s="1"/>
  <c r="BM14" i="1"/>
  <c r="CT14" i="1" s="1"/>
  <c r="BL14" i="1"/>
  <c r="CS14" i="1" s="1"/>
  <c r="BU13" i="1"/>
  <c r="DB13" i="1" s="1"/>
  <c r="BT13" i="1"/>
  <c r="DA13" i="1" s="1"/>
  <c r="BS13" i="1"/>
  <c r="CZ13" i="1" s="1"/>
  <c r="BR13" i="1"/>
  <c r="CY13" i="1" s="1"/>
  <c r="BQ13" i="1"/>
  <c r="CX13" i="1" s="1"/>
  <c r="BP13" i="1"/>
  <c r="CW13" i="1" s="1"/>
  <c r="BO13" i="1"/>
  <c r="CV13" i="1" s="1"/>
  <c r="BN13" i="1"/>
  <c r="CU13" i="1" s="1"/>
  <c r="BM13" i="1"/>
  <c r="CT13" i="1" s="1"/>
  <c r="BL13" i="1"/>
  <c r="CS13" i="1" s="1"/>
  <c r="BU12" i="1"/>
  <c r="DB12" i="1" s="1"/>
  <c r="BT12" i="1"/>
  <c r="DA12" i="1" s="1"/>
  <c r="BS12" i="1"/>
  <c r="CZ12" i="1" s="1"/>
  <c r="BR12" i="1"/>
  <c r="CY12" i="1" s="1"/>
  <c r="BQ12" i="1"/>
  <c r="CX12" i="1" s="1"/>
  <c r="BP12" i="1"/>
  <c r="CW12" i="1" s="1"/>
  <c r="BO12" i="1"/>
  <c r="CV12" i="1" s="1"/>
  <c r="BN12" i="1"/>
  <c r="CU12" i="1" s="1"/>
  <c r="BM12" i="1"/>
  <c r="CT12" i="1" s="1"/>
  <c r="BL12" i="1"/>
  <c r="CS12" i="1" s="1"/>
  <c r="BU11" i="1"/>
  <c r="DB11" i="1" s="1"/>
  <c r="BT11" i="1"/>
  <c r="DA11" i="1" s="1"/>
  <c r="BS11" i="1"/>
  <c r="CZ11" i="1" s="1"/>
  <c r="BR11" i="1"/>
  <c r="CY11" i="1" s="1"/>
  <c r="BQ11" i="1"/>
  <c r="CX11" i="1" s="1"/>
  <c r="BP11" i="1"/>
  <c r="CW11" i="1" s="1"/>
  <c r="BO11" i="1"/>
  <c r="CV11" i="1" s="1"/>
  <c r="BN11" i="1"/>
  <c r="CU11" i="1" s="1"/>
  <c r="BM11" i="1"/>
  <c r="CT11" i="1" s="1"/>
  <c r="BL11" i="1"/>
  <c r="CS11" i="1" s="1"/>
  <c r="BU10" i="1"/>
  <c r="DB10" i="1" s="1"/>
  <c r="BT10" i="1"/>
  <c r="DA10" i="1" s="1"/>
  <c r="BS10" i="1"/>
  <c r="CZ10" i="1" s="1"/>
  <c r="BR10" i="1"/>
  <c r="CY10" i="1" s="1"/>
  <c r="BQ10" i="1"/>
  <c r="CX10" i="1" s="1"/>
  <c r="BP10" i="1"/>
  <c r="CW10" i="1" s="1"/>
  <c r="BO10" i="1"/>
  <c r="CV10" i="1" s="1"/>
  <c r="BN10" i="1"/>
  <c r="CU10" i="1" s="1"/>
  <c r="BM10" i="1"/>
  <c r="CT10" i="1" s="1"/>
  <c r="BL10" i="1"/>
  <c r="CS10" i="1" s="1"/>
  <c r="BU9" i="1"/>
  <c r="BT9" i="1"/>
  <c r="DA9" i="1" s="1"/>
  <c r="BS9" i="1"/>
  <c r="CZ9" i="1" s="1"/>
  <c r="BR9" i="1"/>
  <c r="CY9" i="1" s="1"/>
  <c r="BQ9" i="1"/>
  <c r="CX9" i="1" s="1"/>
  <c r="BP9" i="1"/>
  <c r="BO9" i="1"/>
  <c r="BN9" i="1"/>
  <c r="CU9" i="1" s="1"/>
  <c r="BM9" i="1"/>
  <c r="CT9" i="1" s="1"/>
  <c r="BL9" i="1"/>
  <c r="CS9" i="1" s="1"/>
  <c r="DK9" i="1" l="1"/>
  <c r="DV9" i="1" s="1"/>
  <c r="EG9" i="1" s="1"/>
  <c r="ES9" i="1" s="1"/>
  <c r="FZ9" i="1" s="1"/>
  <c r="DL9" i="1"/>
  <c r="DW9" i="1" s="1"/>
  <c r="EH9" i="1" s="1"/>
  <c r="ET9" i="1" s="1"/>
  <c r="GA9" i="1" s="1"/>
  <c r="DO9" i="1"/>
  <c r="DZ9" i="1" s="1"/>
  <c r="EK9" i="1" s="1"/>
  <c r="EW9" i="1" s="1"/>
  <c r="GD9" i="1" s="1"/>
  <c r="DP9" i="1"/>
  <c r="EA9" i="1" s="1"/>
  <c r="EL9" i="1" s="1"/>
  <c r="EX9" i="1" s="1"/>
  <c r="GE9" i="1" s="1"/>
  <c r="DQ9" i="1"/>
  <c r="EB9" i="1" s="1"/>
  <c r="EM9" i="1" s="1"/>
  <c r="EY9" i="1" s="1"/>
  <c r="GF9" i="1" s="1"/>
  <c r="DR9" i="1"/>
  <c r="EC9" i="1" s="1"/>
  <c r="EN9" i="1" s="1"/>
  <c r="EZ9" i="1" s="1"/>
  <c r="GG9" i="1" s="1"/>
  <c r="DL10" i="1"/>
  <c r="DW10" i="1" s="1"/>
  <c r="EH10" i="1" s="1"/>
  <c r="ET10" i="1" s="1"/>
  <c r="GA10" i="1" s="1"/>
  <c r="DO10" i="1"/>
  <c r="DZ10" i="1" s="1"/>
  <c r="EK10" i="1" s="1"/>
  <c r="EW10" i="1" s="1"/>
  <c r="GD10" i="1" s="1"/>
  <c r="DP10" i="1"/>
  <c r="EA10" i="1" s="1"/>
  <c r="EL10" i="1" s="1"/>
  <c r="EX10" i="1" s="1"/>
  <c r="GE10" i="1" s="1"/>
  <c r="DQ10" i="1"/>
  <c r="EB10" i="1" s="1"/>
  <c r="EM10" i="1" s="1"/>
  <c r="EY10" i="1" s="1"/>
  <c r="GF10" i="1" s="1"/>
  <c r="DR10" i="1"/>
  <c r="EC10" i="1" s="1"/>
  <c r="EN10" i="1" s="1"/>
  <c r="EZ10" i="1" s="1"/>
  <c r="GG10" i="1" s="1"/>
  <c r="DK11" i="1"/>
  <c r="DV11" i="1" s="1"/>
  <c r="EG11" i="1" s="1"/>
  <c r="ES11" i="1" s="1"/>
  <c r="FZ11" i="1" s="1"/>
  <c r="DL11" i="1"/>
  <c r="DW11" i="1" s="1"/>
  <c r="EH11" i="1" s="1"/>
  <c r="ET11" i="1" s="1"/>
  <c r="GA11" i="1" s="1"/>
  <c r="DM11" i="1"/>
  <c r="DX11" i="1" s="1"/>
  <c r="EI11" i="1" s="1"/>
  <c r="EU11" i="1" s="1"/>
  <c r="GB11" i="1" s="1"/>
  <c r="DN11" i="1"/>
  <c r="DY11" i="1" s="1"/>
  <c r="EJ11" i="1" s="1"/>
  <c r="EV11" i="1" s="1"/>
  <c r="GC11" i="1" s="1"/>
  <c r="DO11" i="1"/>
  <c r="DZ11" i="1" s="1"/>
  <c r="EK11" i="1" s="1"/>
  <c r="EW11" i="1" s="1"/>
  <c r="GD11" i="1" s="1"/>
  <c r="DP11" i="1"/>
  <c r="EA11" i="1" s="1"/>
  <c r="EL11" i="1" s="1"/>
  <c r="EX11" i="1" s="1"/>
  <c r="GE11" i="1" s="1"/>
  <c r="DQ11" i="1"/>
  <c r="EB11" i="1" s="1"/>
  <c r="EM11" i="1" s="1"/>
  <c r="EY11" i="1" s="1"/>
  <c r="GF11" i="1" s="1"/>
  <c r="DR11" i="1"/>
  <c r="EC11" i="1" s="1"/>
  <c r="EN11" i="1" s="1"/>
  <c r="EZ11" i="1" s="1"/>
  <c r="GG11" i="1" s="1"/>
  <c r="DS11" i="1"/>
  <c r="ED11" i="1" s="1"/>
  <c r="EO11" i="1" s="1"/>
  <c r="FA11" i="1" s="1"/>
  <c r="GH11" i="1" s="1"/>
  <c r="DK12" i="1"/>
  <c r="DV12" i="1" s="1"/>
  <c r="EG12" i="1" s="1"/>
  <c r="ES12" i="1" s="1"/>
  <c r="FZ12" i="1" s="1"/>
  <c r="DL12" i="1"/>
  <c r="DW12" i="1" s="1"/>
  <c r="EH12" i="1" s="1"/>
  <c r="ET12" i="1" s="1"/>
  <c r="GA12" i="1" s="1"/>
  <c r="DM12" i="1"/>
  <c r="DX12" i="1" s="1"/>
  <c r="EI12" i="1" s="1"/>
  <c r="EU12" i="1" s="1"/>
  <c r="GB12" i="1" s="1"/>
  <c r="DN12" i="1"/>
  <c r="DY12" i="1" s="1"/>
  <c r="EJ12" i="1" s="1"/>
  <c r="EV12" i="1" s="1"/>
  <c r="GC12" i="1" s="1"/>
  <c r="DO12" i="1"/>
  <c r="DZ12" i="1" s="1"/>
  <c r="EK12" i="1" s="1"/>
  <c r="EW12" i="1" s="1"/>
  <c r="GD12" i="1" s="1"/>
  <c r="DP12" i="1"/>
  <c r="EA12" i="1" s="1"/>
  <c r="EL12" i="1" s="1"/>
  <c r="EX12" i="1" s="1"/>
  <c r="GE12" i="1" s="1"/>
  <c r="DR12" i="1"/>
  <c r="EC12" i="1" s="1"/>
  <c r="EN12" i="1" s="1"/>
  <c r="EZ12" i="1" s="1"/>
  <c r="GG12" i="1" s="1"/>
  <c r="DS12" i="1"/>
  <c r="ED12" i="1" s="1"/>
  <c r="EO12" i="1" s="1"/>
  <c r="FA12" i="1" s="1"/>
  <c r="GH12" i="1" s="1"/>
  <c r="DK13" i="1"/>
  <c r="DV13" i="1" s="1"/>
  <c r="EG13" i="1" s="1"/>
  <c r="ES13" i="1" s="1"/>
  <c r="FZ13" i="1" s="1"/>
  <c r="DL13" i="1"/>
  <c r="DW13" i="1" s="1"/>
  <c r="EH13" i="1" s="1"/>
  <c r="ET13" i="1" s="1"/>
  <c r="GA13" i="1" s="1"/>
  <c r="DM13" i="1"/>
  <c r="DX13" i="1" s="1"/>
  <c r="EI13" i="1" s="1"/>
  <c r="EU13" i="1" s="1"/>
  <c r="GB13" i="1" s="1"/>
  <c r="DN13" i="1"/>
  <c r="DY13" i="1" s="1"/>
  <c r="EJ13" i="1" s="1"/>
  <c r="EV13" i="1" s="1"/>
  <c r="GC13" i="1" s="1"/>
  <c r="DO13" i="1"/>
  <c r="DZ13" i="1" s="1"/>
  <c r="EK13" i="1" s="1"/>
  <c r="EW13" i="1" s="1"/>
  <c r="GD13" i="1" s="1"/>
  <c r="DP13" i="1"/>
  <c r="EA13" i="1" s="1"/>
  <c r="EL13" i="1" s="1"/>
  <c r="EX13" i="1" s="1"/>
  <c r="GE13" i="1" s="1"/>
  <c r="DQ13" i="1"/>
  <c r="EB13" i="1" s="1"/>
  <c r="EM13" i="1" s="1"/>
  <c r="EY13" i="1" s="1"/>
  <c r="GF13" i="1" s="1"/>
  <c r="DR13" i="1"/>
  <c r="EC13" i="1" s="1"/>
  <c r="EN13" i="1" s="1"/>
  <c r="EZ13" i="1" s="1"/>
  <c r="GG13" i="1" s="1"/>
  <c r="DS13" i="1"/>
  <c r="ED13" i="1" s="1"/>
  <c r="EO13" i="1" s="1"/>
  <c r="FA13" i="1" s="1"/>
  <c r="GH13" i="1" s="1"/>
  <c r="DK14" i="1"/>
  <c r="DV14" i="1" s="1"/>
  <c r="EG14" i="1" s="1"/>
  <c r="ES14" i="1" s="1"/>
  <c r="FZ14" i="1" s="1"/>
  <c r="DL14" i="1"/>
  <c r="DW14" i="1" s="1"/>
  <c r="EH14" i="1" s="1"/>
  <c r="ET14" i="1" s="1"/>
  <c r="GA14" i="1" s="1"/>
  <c r="DM14" i="1"/>
  <c r="DX14" i="1" s="1"/>
  <c r="EI14" i="1" s="1"/>
  <c r="EU14" i="1" s="1"/>
  <c r="GB14" i="1" s="1"/>
  <c r="DN14" i="1"/>
  <c r="DY14" i="1" s="1"/>
  <c r="EJ14" i="1" s="1"/>
  <c r="EV14" i="1" s="1"/>
  <c r="GC14" i="1" s="1"/>
  <c r="DO14" i="1"/>
  <c r="DZ14" i="1" s="1"/>
  <c r="EK14" i="1" s="1"/>
  <c r="EW14" i="1" s="1"/>
  <c r="GD14" i="1" s="1"/>
  <c r="DP14" i="1"/>
  <c r="EA14" i="1" s="1"/>
  <c r="EL14" i="1" s="1"/>
  <c r="EX14" i="1" s="1"/>
  <c r="GE14" i="1" s="1"/>
  <c r="DQ14" i="1"/>
  <c r="EB14" i="1" s="1"/>
  <c r="EM14" i="1" s="1"/>
  <c r="EY14" i="1" s="1"/>
  <c r="GF14" i="1" s="1"/>
  <c r="DR14" i="1"/>
  <c r="EC14" i="1" s="1"/>
  <c r="EN14" i="1" s="1"/>
  <c r="EZ14" i="1" s="1"/>
  <c r="GG14" i="1" s="1"/>
  <c r="DS14" i="1"/>
  <c r="ED14" i="1" s="1"/>
  <c r="EO14" i="1" s="1"/>
  <c r="FA14" i="1" s="1"/>
  <c r="GH14" i="1" s="1"/>
  <c r="DK15" i="1"/>
  <c r="DV15" i="1" s="1"/>
  <c r="EG15" i="1" s="1"/>
  <c r="ES15" i="1" s="1"/>
  <c r="FZ15" i="1" s="1"/>
  <c r="DL15" i="1"/>
  <c r="DW15" i="1" s="1"/>
  <c r="EH15" i="1" s="1"/>
  <c r="ET15" i="1" s="1"/>
  <c r="GA15" i="1" s="1"/>
  <c r="DM15" i="1"/>
  <c r="DX15" i="1" s="1"/>
  <c r="EI15" i="1" s="1"/>
  <c r="EU15" i="1" s="1"/>
  <c r="GB15" i="1" s="1"/>
  <c r="DN15" i="1"/>
  <c r="DY15" i="1" s="1"/>
  <c r="EJ15" i="1" s="1"/>
  <c r="EV15" i="1" s="1"/>
  <c r="GC15" i="1" s="1"/>
  <c r="DO15" i="1"/>
  <c r="DZ15" i="1" s="1"/>
  <c r="EK15" i="1" s="1"/>
  <c r="EW15" i="1" s="1"/>
  <c r="GD15" i="1" s="1"/>
  <c r="DP15" i="1"/>
  <c r="EA15" i="1" s="1"/>
  <c r="EL15" i="1" s="1"/>
  <c r="EX15" i="1" s="1"/>
  <c r="GE15" i="1" s="1"/>
  <c r="DQ15" i="1"/>
  <c r="EB15" i="1" s="1"/>
  <c r="EM15" i="1" s="1"/>
  <c r="EY15" i="1" s="1"/>
  <c r="GF15" i="1" s="1"/>
  <c r="DR15" i="1"/>
  <c r="EC15" i="1" s="1"/>
  <c r="EN15" i="1" s="1"/>
  <c r="EZ15" i="1" s="1"/>
  <c r="GG15" i="1" s="1"/>
  <c r="DS15" i="1"/>
  <c r="ED15" i="1" s="1"/>
  <c r="EO15" i="1" s="1"/>
  <c r="FA15" i="1" s="1"/>
  <c r="GH15" i="1" s="1"/>
  <c r="DL16" i="1"/>
  <c r="DW16" i="1" s="1"/>
  <c r="EH16" i="1" s="1"/>
  <c r="ET16" i="1" s="1"/>
  <c r="GA16" i="1" s="1"/>
  <c r="DM16" i="1"/>
  <c r="DX16" i="1" s="1"/>
  <c r="EI16" i="1" s="1"/>
  <c r="EU16" i="1" s="1"/>
  <c r="GB16" i="1" s="1"/>
  <c r="DN16" i="1"/>
  <c r="DY16" i="1" s="1"/>
  <c r="EJ16" i="1" s="1"/>
  <c r="EV16" i="1" s="1"/>
  <c r="GC16" i="1" s="1"/>
  <c r="DP16" i="1"/>
  <c r="EA16" i="1" s="1"/>
  <c r="EL16" i="1" s="1"/>
  <c r="EX16" i="1" s="1"/>
  <c r="GE16" i="1" s="1"/>
  <c r="DQ16" i="1"/>
  <c r="EB16" i="1" s="1"/>
  <c r="EM16" i="1" s="1"/>
  <c r="EY16" i="1" s="1"/>
  <c r="GF16" i="1" s="1"/>
  <c r="DR16" i="1"/>
  <c r="EC16" i="1" s="1"/>
  <c r="EN16" i="1" s="1"/>
  <c r="EZ16" i="1" s="1"/>
  <c r="GG16" i="1" s="1"/>
  <c r="DS16" i="1"/>
  <c r="ED16" i="1" s="1"/>
  <c r="EO16" i="1" s="1"/>
  <c r="FA16" i="1" s="1"/>
  <c r="GH16" i="1" s="1"/>
  <c r="DK17" i="1"/>
  <c r="DV17" i="1" s="1"/>
  <c r="EG17" i="1" s="1"/>
  <c r="ES17" i="1" s="1"/>
  <c r="FZ17" i="1" s="1"/>
  <c r="DL17" i="1"/>
  <c r="DW17" i="1" s="1"/>
  <c r="EH17" i="1" s="1"/>
  <c r="ET17" i="1" s="1"/>
  <c r="GA17" i="1" s="1"/>
  <c r="DM17" i="1"/>
  <c r="DX17" i="1" s="1"/>
  <c r="EI17" i="1" s="1"/>
  <c r="EU17" i="1" s="1"/>
  <c r="GB17" i="1" s="1"/>
  <c r="DN17" i="1"/>
  <c r="DY17" i="1" s="1"/>
  <c r="EJ17" i="1" s="1"/>
  <c r="EV17" i="1" s="1"/>
  <c r="GC17" i="1" s="1"/>
  <c r="DO17" i="1"/>
  <c r="DZ17" i="1" s="1"/>
  <c r="EK17" i="1" s="1"/>
  <c r="EW17" i="1" s="1"/>
  <c r="GD17" i="1" s="1"/>
  <c r="DQ17" i="1"/>
  <c r="EB17" i="1" s="1"/>
  <c r="EM17" i="1" s="1"/>
  <c r="EY17" i="1" s="1"/>
  <c r="GF17" i="1" s="1"/>
  <c r="DR17" i="1"/>
  <c r="EC17" i="1" s="1"/>
  <c r="EN17" i="1" s="1"/>
  <c r="EZ17" i="1" s="1"/>
  <c r="GG17" i="1" s="1"/>
  <c r="DS17" i="1"/>
  <c r="ED17" i="1" s="1"/>
  <c r="EO17" i="1" s="1"/>
  <c r="FA17" i="1" s="1"/>
  <c r="GH17" i="1" s="1"/>
  <c r="DK18" i="1"/>
  <c r="DV18" i="1" s="1"/>
  <c r="EG18" i="1" s="1"/>
  <c r="ES18" i="1" s="1"/>
  <c r="FZ18" i="1" s="1"/>
  <c r="DL18" i="1"/>
  <c r="DW18" i="1" s="1"/>
  <c r="EH18" i="1" s="1"/>
  <c r="ET18" i="1" s="1"/>
  <c r="GA18" i="1" s="1"/>
  <c r="DM18" i="1"/>
  <c r="DX18" i="1" s="1"/>
  <c r="EI18" i="1" s="1"/>
  <c r="EU18" i="1" s="1"/>
  <c r="GB18" i="1" s="1"/>
  <c r="DN18" i="1"/>
  <c r="DY18" i="1" s="1"/>
  <c r="EJ18" i="1" s="1"/>
  <c r="EV18" i="1" s="1"/>
  <c r="GC18" i="1" s="1"/>
  <c r="DO18" i="1"/>
  <c r="DZ18" i="1" s="1"/>
  <c r="EK18" i="1" s="1"/>
  <c r="EW18" i="1" s="1"/>
  <c r="GD18" i="1" s="1"/>
  <c r="DQ18" i="1"/>
  <c r="EB18" i="1" s="1"/>
  <c r="EM18" i="1" s="1"/>
  <c r="EY18" i="1" s="1"/>
  <c r="GF18" i="1" s="1"/>
  <c r="DR18" i="1"/>
  <c r="EC18" i="1" s="1"/>
  <c r="EN18" i="1" s="1"/>
  <c r="EZ18" i="1" s="1"/>
  <c r="GG18" i="1" s="1"/>
  <c r="DS18" i="1"/>
  <c r="ED18" i="1" s="1"/>
  <c r="EO18" i="1" s="1"/>
  <c r="FA18" i="1" s="1"/>
  <c r="GH18" i="1" s="1"/>
  <c r="DK19" i="1"/>
  <c r="DV19" i="1" s="1"/>
  <c r="EG19" i="1" s="1"/>
  <c r="ES19" i="1" s="1"/>
  <c r="FZ19" i="1" s="1"/>
  <c r="DL19" i="1"/>
  <c r="DW19" i="1" s="1"/>
  <c r="EH19" i="1" s="1"/>
  <c r="ET19" i="1" s="1"/>
  <c r="GA19" i="1" s="1"/>
  <c r="DM19" i="1"/>
  <c r="DX19" i="1" s="1"/>
  <c r="EI19" i="1" s="1"/>
  <c r="EU19" i="1" s="1"/>
  <c r="GB19" i="1" s="1"/>
  <c r="DN19" i="1"/>
  <c r="DY19" i="1" s="1"/>
  <c r="EJ19" i="1" s="1"/>
  <c r="EV19" i="1" s="1"/>
  <c r="GC19" i="1" s="1"/>
  <c r="DO19" i="1"/>
  <c r="DZ19" i="1" s="1"/>
  <c r="EK19" i="1" s="1"/>
  <c r="EW19" i="1" s="1"/>
  <c r="GD19" i="1" s="1"/>
  <c r="DQ19" i="1"/>
  <c r="EB19" i="1" s="1"/>
  <c r="EM19" i="1" s="1"/>
  <c r="EY19" i="1" s="1"/>
  <c r="GF19" i="1" s="1"/>
  <c r="DR19" i="1"/>
  <c r="EC19" i="1" s="1"/>
  <c r="EN19" i="1" s="1"/>
  <c r="EZ19" i="1" s="1"/>
  <c r="GG19" i="1" s="1"/>
  <c r="DS19" i="1"/>
  <c r="ED19" i="1" s="1"/>
  <c r="EO19" i="1" s="1"/>
  <c r="FA19" i="1" s="1"/>
  <c r="GH19" i="1" s="1"/>
  <c r="DK20" i="1"/>
  <c r="DV20" i="1" s="1"/>
  <c r="EG20" i="1" s="1"/>
  <c r="ES20" i="1" s="1"/>
  <c r="FZ20" i="1" s="1"/>
  <c r="DL20" i="1"/>
  <c r="DW20" i="1" s="1"/>
  <c r="EH20" i="1" s="1"/>
  <c r="ET20" i="1" s="1"/>
  <c r="GA20" i="1" s="1"/>
  <c r="DM20" i="1"/>
  <c r="DX20" i="1" s="1"/>
  <c r="EI20" i="1" s="1"/>
  <c r="EU20" i="1" s="1"/>
  <c r="GB20" i="1" s="1"/>
  <c r="DN20" i="1"/>
  <c r="DY20" i="1" s="1"/>
  <c r="EJ20" i="1" s="1"/>
  <c r="EV20" i="1" s="1"/>
  <c r="GC20" i="1" s="1"/>
  <c r="DO20" i="1"/>
  <c r="DZ20" i="1" s="1"/>
  <c r="EK20" i="1" s="1"/>
  <c r="EW20" i="1" s="1"/>
  <c r="GD20" i="1" s="1"/>
  <c r="DQ20" i="1"/>
  <c r="EB20" i="1" s="1"/>
  <c r="EM20" i="1" s="1"/>
  <c r="EY20" i="1" s="1"/>
  <c r="GF20" i="1" s="1"/>
  <c r="DR20" i="1"/>
  <c r="EC20" i="1" s="1"/>
  <c r="EN20" i="1" s="1"/>
  <c r="EZ20" i="1" s="1"/>
  <c r="GG20" i="1" s="1"/>
  <c r="DS20" i="1"/>
  <c r="ED20" i="1" s="1"/>
  <c r="EO20" i="1" s="1"/>
  <c r="FA20" i="1" s="1"/>
  <c r="GH20" i="1" s="1"/>
  <c r="DK21" i="1"/>
  <c r="DV21" i="1" s="1"/>
  <c r="EG21" i="1" s="1"/>
  <c r="ES21" i="1" s="1"/>
  <c r="FZ21" i="1" s="1"/>
  <c r="DL21" i="1"/>
  <c r="DW21" i="1" s="1"/>
  <c r="EH21" i="1" s="1"/>
  <c r="ET21" i="1" s="1"/>
  <c r="GA21" i="1" s="1"/>
  <c r="DM21" i="1"/>
  <c r="DX21" i="1" s="1"/>
  <c r="EI21" i="1" s="1"/>
  <c r="EU21" i="1" s="1"/>
  <c r="GB21" i="1" s="1"/>
  <c r="DN21" i="1"/>
  <c r="DY21" i="1" s="1"/>
  <c r="EJ21" i="1" s="1"/>
  <c r="EV21" i="1" s="1"/>
  <c r="GC21" i="1" s="1"/>
  <c r="DO21" i="1"/>
  <c r="DZ21" i="1" s="1"/>
  <c r="EK21" i="1" s="1"/>
  <c r="EW21" i="1" s="1"/>
  <c r="GD21" i="1" s="1"/>
  <c r="DQ21" i="1"/>
  <c r="EB21" i="1" s="1"/>
  <c r="EM21" i="1" s="1"/>
  <c r="EY21" i="1" s="1"/>
  <c r="GF21" i="1" s="1"/>
  <c r="DR21" i="1"/>
  <c r="EC21" i="1" s="1"/>
  <c r="EN21" i="1" s="1"/>
  <c r="EZ21" i="1" s="1"/>
  <c r="GG21" i="1" s="1"/>
  <c r="DS21" i="1"/>
  <c r="ED21" i="1" s="1"/>
  <c r="EO21" i="1" s="1"/>
  <c r="FA21" i="1" s="1"/>
  <c r="GH21" i="1" s="1"/>
  <c r="DK22" i="1"/>
  <c r="DV22" i="1" s="1"/>
  <c r="EG22" i="1" s="1"/>
  <c r="ES22" i="1" s="1"/>
  <c r="FZ22" i="1" s="1"/>
  <c r="DL22" i="1"/>
  <c r="DW22" i="1" s="1"/>
  <c r="EH22" i="1" s="1"/>
  <c r="ET22" i="1" s="1"/>
  <c r="GA22" i="1" s="1"/>
  <c r="DM22" i="1"/>
  <c r="DX22" i="1" s="1"/>
  <c r="EI22" i="1" s="1"/>
  <c r="EU22" i="1" s="1"/>
  <c r="GB22" i="1" s="1"/>
  <c r="DN22" i="1"/>
  <c r="DY22" i="1" s="1"/>
  <c r="EJ22" i="1" s="1"/>
  <c r="EV22" i="1" s="1"/>
  <c r="GC22" i="1" s="1"/>
  <c r="DO22" i="1"/>
  <c r="DZ22" i="1" s="1"/>
  <c r="EK22" i="1" s="1"/>
  <c r="EW22" i="1" s="1"/>
  <c r="GD22" i="1" s="1"/>
  <c r="DQ22" i="1"/>
  <c r="EB22" i="1" s="1"/>
  <c r="EM22" i="1" s="1"/>
  <c r="EY22" i="1" s="1"/>
  <c r="GF22" i="1" s="1"/>
  <c r="DR22" i="1"/>
  <c r="EC22" i="1" s="1"/>
  <c r="EN22" i="1" s="1"/>
  <c r="EZ22" i="1" s="1"/>
  <c r="GG22" i="1" s="1"/>
  <c r="DS22" i="1"/>
  <c r="ED22" i="1" s="1"/>
  <c r="EO22" i="1" s="1"/>
  <c r="FA22" i="1" s="1"/>
  <c r="GH22" i="1" s="1"/>
  <c r="DL23" i="1"/>
  <c r="DW23" i="1" s="1"/>
  <c r="EH23" i="1" s="1"/>
  <c r="ET23" i="1" s="1"/>
  <c r="GA23" i="1" s="1"/>
  <c r="DM23" i="1"/>
  <c r="DX23" i="1" s="1"/>
  <c r="EI23" i="1" s="1"/>
  <c r="EU23" i="1" s="1"/>
  <c r="GB23" i="1" s="1"/>
  <c r="DN23" i="1"/>
  <c r="DY23" i="1" s="1"/>
  <c r="EJ23" i="1" s="1"/>
  <c r="EV23" i="1" s="1"/>
  <c r="GC23" i="1" s="1"/>
  <c r="DO23" i="1"/>
  <c r="DZ23" i="1" s="1"/>
  <c r="EK23" i="1" s="1"/>
  <c r="EW23" i="1" s="1"/>
  <c r="GD23" i="1" s="1"/>
  <c r="DP23" i="1"/>
  <c r="EA23" i="1" s="1"/>
  <c r="EL23" i="1" s="1"/>
  <c r="EX23" i="1" s="1"/>
  <c r="GE23" i="1" s="1"/>
  <c r="DQ23" i="1"/>
  <c r="EB23" i="1" s="1"/>
  <c r="EM23" i="1" s="1"/>
  <c r="EY23" i="1" s="1"/>
  <c r="GF23" i="1" s="1"/>
  <c r="DR23" i="1"/>
  <c r="EC23" i="1" s="1"/>
  <c r="EN23" i="1" s="1"/>
  <c r="EZ23" i="1" s="1"/>
  <c r="GG23" i="1" s="1"/>
  <c r="DS23" i="1"/>
  <c r="ED23" i="1" s="1"/>
  <c r="EO23" i="1" s="1"/>
  <c r="FA23" i="1" s="1"/>
  <c r="GH23" i="1" s="1"/>
  <c r="DL24" i="1"/>
  <c r="DW24" i="1" s="1"/>
  <c r="EH24" i="1" s="1"/>
  <c r="ET24" i="1" s="1"/>
  <c r="GA24" i="1" s="1"/>
  <c r="DM24" i="1"/>
  <c r="DX24" i="1" s="1"/>
  <c r="EI24" i="1" s="1"/>
  <c r="EU24" i="1" s="1"/>
  <c r="GB24" i="1" s="1"/>
  <c r="DO24" i="1"/>
  <c r="DZ24" i="1" s="1"/>
  <c r="EK24" i="1" s="1"/>
  <c r="EW24" i="1" s="1"/>
  <c r="GD24" i="1" s="1"/>
  <c r="DP24" i="1"/>
  <c r="EA24" i="1" s="1"/>
  <c r="EL24" i="1" s="1"/>
  <c r="EX24" i="1" s="1"/>
  <c r="GE24" i="1" s="1"/>
  <c r="DQ24" i="1"/>
  <c r="EB24" i="1" s="1"/>
  <c r="EM24" i="1" s="1"/>
  <c r="EY24" i="1" s="1"/>
  <c r="GF24" i="1" s="1"/>
  <c r="DK25" i="1"/>
  <c r="DV25" i="1" s="1"/>
  <c r="EG25" i="1" s="1"/>
  <c r="ES25" i="1" s="1"/>
  <c r="FZ25" i="1" s="1"/>
  <c r="DL25" i="1"/>
  <c r="DW25" i="1" s="1"/>
  <c r="EH25" i="1" s="1"/>
  <c r="ET25" i="1" s="1"/>
  <c r="GA25" i="1" s="1"/>
  <c r="DM25" i="1"/>
  <c r="DX25" i="1" s="1"/>
  <c r="EI25" i="1" s="1"/>
  <c r="EU25" i="1" s="1"/>
  <c r="GB25" i="1" s="1"/>
  <c r="DO25" i="1"/>
  <c r="DZ25" i="1" s="1"/>
  <c r="EK25" i="1" s="1"/>
  <c r="EW25" i="1" s="1"/>
  <c r="GD25" i="1" s="1"/>
  <c r="DP25" i="1"/>
  <c r="EA25" i="1" s="1"/>
  <c r="EL25" i="1" s="1"/>
  <c r="EX25" i="1" s="1"/>
  <c r="GE25" i="1" s="1"/>
  <c r="DQ25" i="1"/>
  <c r="EB25" i="1" s="1"/>
  <c r="EM25" i="1" s="1"/>
  <c r="EY25" i="1" s="1"/>
  <c r="GF25" i="1" s="1"/>
  <c r="DR25" i="1"/>
  <c r="EC25" i="1" s="1"/>
  <c r="EN25" i="1" s="1"/>
  <c r="EZ25" i="1" s="1"/>
  <c r="GG25" i="1" s="1"/>
  <c r="DS25" i="1"/>
  <c r="ED25" i="1" s="1"/>
  <c r="EO25" i="1" s="1"/>
  <c r="FA25" i="1" s="1"/>
  <c r="GH25" i="1" s="1"/>
  <c r="DK26" i="1"/>
  <c r="DV26" i="1" s="1"/>
  <c r="EG26" i="1" s="1"/>
  <c r="ES26" i="1" s="1"/>
  <c r="FZ26" i="1" s="1"/>
  <c r="DL26" i="1"/>
  <c r="DW26" i="1" s="1"/>
  <c r="EH26" i="1" s="1"/>
  <c r="ET26" i="1" s="1"/>
  <c r="GA26" i="1" s="1"/>
  <c r="DM26" i="1"/>
  <c r="DX26" i="1" s="1"/>
  <c r="EI26" i="1" s="1"/>
  <c r="EU26" i="1" s="1"/>
  <c r="GB26" i="1" s="1"/>
  <c r="DO26" i="1"/>
  <c r="DZ26" i="1" s="1"/>
  <c r="EK26" i="1" s="1"/>
  <c r="EW26" i="1" s="1"/>
  <c r="GD26" i="1" s="1"/>
  <c r="DQ26" i="1"/>
  <c r="EB26" i="1" s="1"/>
  <c r="EM26" i="1" s="1"/>
  <c r="EY26" i="1" s="1"/>
  <c r="GF26" i="1" s="1"/>
  <c r="DR26" i="1"/>
  <c r="EC26" i="1" s="1"/>
  <c r="EN26" i="1" s="1"/>
  <c r="EZ26" i="1" s="1"/>
  <c r="GG26" i="1" s="1"/>
  <c r="DS26" i="1"/>
  <c r="ED26" i="1" s="1"/>
  <c r="EO26" i="1" s="1"/>
  <c r="FA26" i="1" s="1"/>
  <c r="GH26" i="1" s="1"/>
  <c r="DJ10" i="1"/>
  <c r="DU10" i="1" s="1"/>
  <c r="DJ11" i="1"/>
  <c r="DU11" i="1" s="1"/>
  <c r="DJ12" i="1"/>
  <c r="DU12" i="1" s="1"/>
  <c r="DJ13" i="1"/>
  <c r="DU13" i="1" s="1"/>
  <c r="DJ14" i="1"/>
  <c r="DU14" i="1" s="1"/>
  <c r="DJ15" i="1"/>
  <c r="DU15" i="1" s="1"/>
  <c r="DJ16" i="1"/>
  <c r="DU16" i="1" s="1"/>
  <c r="DJ17" i="1"/>
  <c r="DU17" i="1" s="1"/>
  <c r="DJ18" i="1"/>
  <c r="DU18" i="1" s="1"/>
  <c r="DJ19" i="1"/>
  <c r="DU19" i="1" s="1"/>
  <c r="DJ20" i="1"/>
  <c r="DU20" i="1" s="1"/>
  <c r="DJ21" i="1"/>
  <c r="DU21" i="1" s="1"/>
  <c r="DJ22" i="1"/>
  <c r="DU22" i="1" s="1"/>
  <c r="DJ23" i="1"/>
  <c r="DU23" i="1" s="1"/>
  <c r="DJ25" i="1"/>
  <c r="DU25" i="1" s="1"/>
  <c r="DJ26" i="1"/>
  <c r="DU26" i="1" s="1"/>
  <c r="DK24" i="1" l="1"/>
  <c r="DV24" i="1" s="1"/>
  <c r="EG24" i="1" s="1"/>
  <c r="ES24" i="1" s="1"/>
  <c r="FZ24" i="1" s="1"/>
  <c r="DE21" i="1"/>
  <c r="DG21" i="1" s="1"/>
  <c r="DE13" i="1"/>
  <c r="DG13" i="1" s="1"/>
  <c r="DE22" i="1"/>
  <c r="DG22" i="1" s="1"/>
  <c r="DE14" i="1"/>
  <c r="DG14" i="1" s="1"/>
  <c r="DE15" i="1"/>
  <c r="DG15" i="1" s="1"/>
  <c r="DE23" i="1"/>
  <c r="DG23" i="1" s="1"/>
  <c r="DE20" i="1"/>
  <c r="DG20" i="1" s="1"/>
  <c r="DE12" i="1"/>
  <c r="DG12" i="1" s="1"/>
  <c r="DE11" i="1"/>
  <c r="DG11" i="1" s="1"/>
  <c r="DE26" i="1"/>
  <c r="DG26" i="1" s="1"/>
  <c r="DE18" i="1"/>
  <c r="DG18" i="1" s="1"/>
  <c r="DE10" i="1"/>
  <c r="DG10" i="1" s="1"/>
  <c r="DE19" i="1"/>
  <c r="DG19" i="1" s="1"/>
  <c r="DE25" i="1"/>
  <c r="DG25" i="1" s="1"/>
  <c r="DE17" i="1"/>
  <c r="DG17" i="1" s="1"/>
  <c r="DF21" i="1" l="1"/>
  <c r="DF26" i="1"/>
  <c r="DF19" i="1"/>
  <c r="DH19" i="1"/>
  <c r="DH13" i="1"/>
  <c r="DF13" i="1"/>
  <c r="DF11" i="1"/>
  <c r="DH11" i="1"/>
  <c r="DF15" i="1"/>
  <c r="DH15" i="1"/>
  <c r="DF23" i="1"/>
  <c r="DF14" i="1"/>
  <c r="DF22" i="1"/>
  <c r="DF10" i="1"/>
  <c r="DF17" i="1"/>
  <c r="DF25" i="1"/>
  <c r="DH25" i="1"/>
  <c r="DN25" i="1" s="1"/>
  <c r="DY25" i="1" s="1"/>
  <c r="EJ25" i="1" s="1"/>
  <c r="DF18" i="1"/>
  <c r="DF12" i="1"/>
  <c r="DF20" i="1"/>
  <c r="DH17" i="1"/>
  <c r="DP17" i="1" s="1"/>
  <c r="EA17" i="1" s="1"/>
  <c r="EL17" i="1" s="1"/>
  <c r="DH18" i="1"/>
  <c r="DP18" i="1" s="1"/>
  <c r="EA18" i="1" s="1"/>
  <c r="EL18" i="1" s="1"/>
  <c r="DH12" i="1"/>
  <c r="DQ12" i="1" s="1"/>
  <c r="EB12" i="1" s="1"/>
  <c r="EM12" i="1" s="1"/>
  <c r="DH26" i="1"/>
  <c r="DN26" i="1" s="1"/>
  <c r="DY26" i="1" s="1"/>
  <c r="EJ26" i="1" s="1"/>
  <c r="DH20" i="1"/>
  <c r="DP20" i="1" s="1"/>
  <c r="EA20" i="1" s="1"/>
  <c r="EL20" i="1" s="1"/>
  <c r="DH14" i="1"/>
  <c r="DH22" i="1"/>
  <c r="DP22" i="1" s="1"/>
  <c r="EA22" i="1" s="1"/>
  <c r="EL22" i="1" s="1"/>
  <c r="DH21" i="1"/>
  <c r="DH10" i="1"/>
  <c r="DE16" i="1"/>
  <c r="DG16" i="1" s="1"/>
  <c r="DE24" i="1"/>
  <c r="DG24" i="1" s="1"/>
  <c r="DH23" i="1"/>
  <c r="DK23" i="1" s="1"/>
  <c r="DV23" i="1" s="1"/>
  <c r="EG23" i="1" s="1"/>
  <c r="DM10" i="1" l="1"/>
  <c r="DX10" i="1" s="1"/>
  <c r="EI10" i="1" s="1"/>
  <c r="DK10" i="1"/>
  <c r="DV10" i="1" s="1"/>
  <c r="EG10" i="1" s="1"/>
  <c r="DN10" i="1"/>
  <c r="DY10" i="1" s="1"/>
  <c r="EJ10" i="1" s="1"/>
  <c r="DS10" i="1"/>
  <c r="ED10" i="1" s="1"/>
  <c r="EO10" i="1" s="1"/>
  <c r="DP26" i="1"/>
  <c r="EA26" i="1" s="1"/>
  <c r="EL26" i="1" s="1"/>
  <c r="DF24" i="1"/>
  <c r="DH24" i="1"/>
  <c r="DF16" i="1"/>
  <c r="DH16" i="1"/>
  <c r="DP21" i="1"/>
  <c r="EA21" i="1" s="1"/>
  <c r="EL21" i="1" s="1"/>
  <c r="DP19" i="1"/>
  <c r="EA19" i="1" s="1"/>
  <c r="EL19" i="1" s="1"/>
  <c r="DR24" i="1" l="1"/>
  <c r="EC24" i="1" s="1"/>
  <c r="EN24" i="1" s="1"/>
  <c r="DS24" i="1"/>
  <c r="ED24" i="1" s="1"/>
  <c r="EO24" i="1" s="1"/>
  <c r="DJ24" i="1"/>
  <c r="DU24" i="1" s="1"/>
  <c r="DN24" i="1"/>
  <c r="DY24" i="1" s="1"/>
  <c r="EJ24" i="1" s="1"/>
  <c r="DK16" i="1"/>
  <c r="DV16" i="1" s="1"/>
  <c r="EG16" i="1" s="1"/>
  <c r="DO16" i="1"/>
  <c r="DZ16" i="1" s="1"/>
  <c r="EK16" i="1" s="1"/>
  <c r="U9" i="1" l="1"/>
  <c r="V9" i="1"/>
  <c r="W9" i="1"/>
  <c r="CV9" i="1" s="1"/>
  <c r="X9" i="1"/>
  <c r="CW9" i="1" s="1"/>
  <c r="Y9" i="1"/>
  <c r="Z9" i="1"/>
  <c r="AA9" i="1"/>
  <c r="AB9" i="1"/>
  <c r="AC9" i="1"/>
  <c r="DB9" i="1" s="1"/>
  <c r="A31" i="2" l="1"/>
  <c r="EF21" i="1"/>
  <c r="T9" i="1"/>
  <c r="ER21" i="1" l="1"/>
  <c r="FY21" i="1" s="1"/>
  <c r="EF12" i="1"/>
  <c r="ER12" i="1" s="1"/>
  <c r="FY12" i="1" s="1"/>
  <c r="EF10" i="1"/>
  <c r="ER10" i="1" s="1"/>
  <c r="FY10" i="1" s="1"/>
  <c r="EF16" i="1"/>
  <c r="ER16" i="1" s="1"/>
  <c r="FY16" i="1" s="1"/>
  <c r="EF19" i="1"/>
  <c r="DE9" i="1"/>
  <c r="DG9" i="1" s="1"/>
  <c r="EF11" i="1"/>
  <c r="ER11" i="1" s="1"/>
  <c r="FY11" i="1" s="1"/>
  <c r="EF13" i="1"/>
  <c r="ER13" i="1" s="1"/>
  <c r="FY13" i="1" s="1"/>
  <c r="EF14" i="1"/>
  <c r="ER14" i="1" s="1"/>
  <c r="FY14" i="1" s="1"/>
  <c r="EF18" i="1"/>
  <c r="EF23" i="1"/>
  <c r="EF25" i="1"/>
  <c r="EF24" i="1"/>
  <c r="EF20" i="1"/>
  <c r="DH9" i="1" l="1"/>
  <c r="DF9" i="1"/>
  <c r="ER23" i="1"/>
  <c r="FY23" i="1" s="1"/>
  <c r="ER18" i="1"/>
  <c r="FY18" i="1" s="1"/>
  <c r="ER25" i="1"/>
  <c r="FY25" i="1" s="1"/>
  <c r="ER20" i="1"/>
  <c r="FY20" i="1" s="1"/>
  <c r="ER19" i="1"/>
  <c r="FY19" i="1" s="1"/>
  <c r="DN9" i="1" l="1"/>
  <c r="DY9" i="1" s="1"/>
  <c r="EJ9" i="1" s="1"/>
  <c r="DS9" i="1"/>
  <c r="ED9" i="1" s="1"/>
  <c r="EO9" i="1" s="1"/>
  <c r="DM9" i="1"/>
  <c r="DX9" i="1" s="1"/>
  <c r="EI9" i="1" s="1"/>
  <c r="DJ9" i="1"/>
  <c r="DU9" i="1" s="1"/>
  <c r="EF9" i="1" s="1"/>
  <c r="EP23" i="1" l="1"/>
  <c r="ES23" i="1" s="1"/>
  <c r="FZ23" i="1" s="1"/>
  <c r="EF17" i="1"/>
  <c r="EP24" i="1"/>
  <c r="EF26" i="1"/>
  <c r="EF22" i="1"/>
  <c r="EF15" i="1"/>
  <c r="ER15" i="1" s="1"/>
  <c r="FY15" i="1" s="1"/>
  <c r="FA24" i="1" l="1"/>
  <c r="GH24" i="1" s="1"/>
  <c r="EZ24" i="1"/>
  <c r="GG24" i="1" s="1"/>
  <c r="EV24" i="1"/>
  <c r="GC24" i="1" s="1"/>
  <c r="ER24" i="1"/>
  <c r="FY24" i="1" s="1"/>
  <c r="EP20" i="1"/>
  <c r="EX20" i="1" s="1"/>
  <c r="GE20" i="1" s="1"/>
  <c r="EP18" i="1"/>
  <c r="EX18" i="1" s="1"/>
  <c r="GE18" i="1" s="1"/>
  <c r="GI23" i="1"/>
  <c r="EP22" i="1"/>
  <c r="EX22" i="1" s="1"/>
  <c r="GE22" i="1" s="1"/>
  <c r="ER22" i="1"/>
  <c r="FY22" i="1" s="1"/>
  <c r="EP19" i="1"/>
  <c r="EP25" i="1"/>
  <c r="EV25" i="1" s="1"/>
  <c r="GC25" i="1" s="1"/>
  <c r="GI25" i="1" s="1"/>
  <c r="EP12" i="1"/>
  <c r="EY12" i="1" s="1"/>
  <c r="GF12" i="1" s="1"/>
  <c r="GI13" i="1"/>
  <c r="ER26" i="1"/>
  <c r="FY26" i="1" s="1"/>
  <c r="EP26" i="1"/>
  <c r="ER17" i="1"/>
  <c r="FY17" i="1" s="1"/>
  <c r="EP17" i="1"/>
  <c r="EX17" i="1" s="1"/>
  <c r="GE17" i="1" s="1"/>
  <c r="EP21" i="1"/>
  <c r="GI11" i="1"/>
  <c r="EP14" i="1"/>
  <c r="EP13" i="1"/>
  <c r="EP11" i="1"/>
  <c r="EP15" i="1"/>
  <c r="EP10" i="1"/>
  <c r="EP9" i="1"/>
  <c r="EP16" i="1"/>
  <c r="ES16" i="1" s="1"/>
  <c r="FZ16" i="1" s="1"/>
  <c r="GL11" i="1" l="1"/>
  <c r="GO23" i="1"/>
  <c r="GK23" i="1"/>
  <c r="GL23" i="1"/>
  <c r="GJ23" i="1"/>
  <c r="GO13" i="1"/>
  <c r="GK13" i="1"/>
  <c r="GJ13" i="1"/>
  <c r="GL13" i="1"/>
  <c r="GO25" i="1"/>
  <c r="GJ25" i="1"/>
  <c r="GK25" i="1"/>
  <c r="GL25" i="1"/>
  <c r="GK11" i="1"/>
  <c r="GJ11" i="1"/>
  <c r="GO11" i="1"/>
  <c r="EX26" i="1"/>
  <c r="GE26" i="1" s="1"/>
  <c r="EV26" i="1"/>
  <c r="GC26" i="1" s="1"/>
  <c r="FA9" i="1"/>
  <c r="GH9" i="1" s="1"/>
  <c r="EV9" i="1"/>
  <c r="GC9" i="1" s="1"/>
  <c r="EU10" i="1"/>
  <c r="GB10" i="1" s="1"/>
  <c r="FA10" i="1"/>
  <c r="GH10" i="1" s="1"/>
  <c r="EV10" i="1"/>
  <c r="GC10" i="1" s="1"/>
  <c r="ES10" i="1"/>
  <c r="FZ10" i="1" s="1"/>
  <c r="EW16" i="1"/>
  <c r="GD16" i="1" s="1"/>
  <c r="GI18" i="1"/>
  <c r="GI20" i="1"/>
  <c r="EX21" i="1"/>
  <c r="GE21" i="1" s="1"/>
  <c r="EX19" i="1"/>
  <c r="GE19" i="1" s="1"/>
  <c r="EU9" i="1"/>
  <c r="GB9" i="1" s="1"/>
  <c r="GI17" i="1"/>
  <c r="GI24" i="1"/>
  <c r="GI15" i="1"/>
  <c r="GI12" i="1"/>
  <c r="GI22" i="1"/>
  <c r="ER9" i="1"/>
  <c r="FY9" i="1" s="1"/>
  <c r="GO20" i="1" l="1"/>
  <c r="GK20" i="1"/>
  <c r="GL20" i="1"/>
  <c r="GJ20" i="1"/>
  <c r="GJ18" i="1"/>
  <c r="GL18" i="1"/>
  <c r="GK18" i="1"/>
  <c r="GO22" i="1"/>
  <c r="GK22" i="1"/>
  <c r="GL22" i="1"/>
  <c r="GJ22" i="1"/>
  <c r="GK12" i="1"/>
  <c r="GL12" i="1"/>
  <c r="GJ12" i="1"/>
  <c r="GO24" i="1"/>
  <c r="GK24" i="1"/>
  <c r="GL24" i="1"/>
  <c r="GJ24" i="1"/>
  <c r="GK15" i="1"/>
  <c r="GL15" i="1"/>
  <c r="GJ15" i="1"/>
  <c r="GO17" i="1"/>
  <c r="GJ17" i="1"/>
  <c r="GL17" i="1"/>
  <c r="GK17" i="1"/>
  <c r="GO18" i="1"/>
  <c r="GO15" i="1"/>
  <c r="GI26" i="1"/>
  <c r="GN13" i="1"/>
  <c r="GP13" i="1" s="1"/>
  <c r="GN23" i="1"/>
  <c r="GP23" i="1" s="1"/>
  <c r="GN25" i="1"/>
  <c r="GP25" i="1" s="1"/>
  <c r="GN11" i="1"/>
  <c r="GP11" i="1" s="1"/>
  <c r="GI14" i="1"/>
  <c r="GI16" i="1"/>
  <c r="GI21" i="1"/>
  <c r="GI10" i="1"/>
  <c r="GI19" i="1"/>
  <c r="GI9" i="1"/>
  <c r="GK10" i="1" l="1"/>
  <c r="GL10" i="1"/>
  <c r="GJ14" i="1"/>
  <c r="GK14" i="1"/>
  <c r="GL14" i="1"/>
  <c r="GL9" i="1"/>
  <c r="GJ9" i="1"/>
  <c r="GK9" i="1"/>
  <c r="GO9" i="1"/>
  <c r="GK19" i="1"/>
  <c r="GL19" i="1"/>
  <c r="GJ19" i="1"/>
  <c r="GO26" i="1"/>
  <c r="GJ26" i="1"/>
  <c r="GL26" i="1"/>
  <c r="GK26" i="1"/>
  <c r="GJ10" i="1"/>
  <c r="GO21" i="1"/>
  <c r="GK21" i="1"/>
  <c r="GJ21" i="1"/>
  <c r="GL21" i="1"/>
  <c r="GK16" i="1"/>
  <c r="GJ16" i="1"/>
  <c r="GL16" i="1"/>
  <c r="GO12" i="1"/>
  <c r="GO19" i="1"/>
  <c r="GO16" i="1"/>
  <c r="GN22" i="1"/>
  <c r="GP22" i="1" s="1"/>
  <c r="GN15" i="1"/>
  <c r="GP15" i="1" s="1"/>
  <c r="GN12" i="1"/>
  <c r="GN20" i="1"/>
  <c r="GP20" i="1" s="1"/>
  <c r="GN24" i="1"/>
  <c r="GP24" i="1" s="1"/>
  <c r="GN18" i="1"/>
  <c r="GP18" i="1" s="1"/>
  <c r="GN17" i="1"/>
  <c r="GP17" i="1" s="1"/>
  <c r="GP12" i="1" l="1"/>
  <c r="C15" i="2" s="1"/>
  <c r="GN26" i="1"/>
  <c r="GP26" i="1" s="1"/>
  <c r="C16" i="2"/>
  <c r="C17" i="2"/>
  <c r="GO10" i="1"/>
  <c r="C11" i="2"/>
  <c r="C14" i="2"/>
  <c r="GO14" i="1"/>
  <c r="C13" i="2"/>
  <c r="C8" i="2"/>
  <c r="C10" i="2"/>
  <c r="C9" i="2"/>
  <c r="GN19" i="1"/>
  <c r="GP19" i="1" s="1"/>
  <c r="GN9" i="1"/>
  <c r="GP9" i="1" s="1"/>
  <c r="GN16" i="1"/>
  <c r="GP16" i="1" s="1"/>
  <c r="GN14" i="1"/>
  <c r="GN21" i="1"/>
  <c r="GP21" i="1" s="1"/>
  <c r="GN10" i="1"/>
  <c r="GP10" i="1" l="1"/>
  <c r="C12" i="2" s="1"/>
  <c r="A20" i="2" s="1"/>
  <c r="GP14" i="1"/>
  <c r="GP27" i="1" l="1"/>
  <c r="A22" i="2"/>
</calcChain>
</file>

<file path=xl/sharedStrings.xml><?xml version="1.0" encoding="utf-8"?>
<sst xmlns="http://schemas.openxmlformats.org/spreadsheetml/2006/main" count="1318" uniqueCount="109">
  <si>
    <t>UNIVERSIDAD DISTRITAL FRANCISCO JOSE DE CALDAS</t>
  </si>
  <si>
    <t>CONVOCATORIA PÚBLICA No. 006 DE 2021</t>
  </si>
  <si>
    <t>"CONTRATAR LA ADQUISICIÓN, INSTALACIÓN Y CONFIGURACIÓN DE EQUIPOS DEL GRUPO DE AUDIOVISUALES Y FOTOGRAFÍA CON DESTINO A LAS UNIDADES ACADÉMICAS DE LABORATORIOS DE LAS FACULTADES DE CIENCIAS MATEMÁTICAS Y NATURALES, INGENIERÍA, TECNOLÓGICA, CIENCIAS Y EDUCACIÓN Y DEL MEDIO AMBIENTE Y RECURSOS NATURALES DE LA UNIVERSIDAD DISTRITAL FRANCISCO JOSÉ DE CALDAS, DE ACUERDO CON LAS CONDICIONES Y ESPECIFICACIONES PREVISTAS."</t>
  </si>
  <si>
    <t>OFERTA ECONOMICA</t>
  </si>
  <si>
    <t>OFERTA ECONOMICA HABILITADA PRECIO BASE</t>
  </si>
  <si>
    <t>REQUISITOS HABILITANTES</t>
  </si>
  <si>
    <t>EVALUACION JURIDICA</t>
  </si>
  <si>
    <t>EVALUACION FINANCIERA</t>
  </si>
  <si>
    <t>CONSOLIDADO EVALUACION HABILITANTE FINACIERA, JURIDICA Y TECNICA</t>
  </si>
  <si>
    <t>EVALUACION MARCAS</t>
  </si>
  <si>
    <t>EVALUACION ITEM A ITEM</t>
  </si>
  <si>
    <t>OFERTAS HABILITADAS</t>
  </si>
  <si>
    <t>PORCENTAJE DE LA MEDIA GEOMETRICA</t>
  </si>
  <si>
    <t>DESVIACIÓN DE LA MEDIA GEOMETRICA</t>
  </si>
  <si>
    <t>PUNTAJE PARCIAL</t>
  </si>
  <si>
    <t>GARANTIA EN MESES</t>
  </si>
  <si>
    <t>PUNTAJE GARANTIA</t>
  </si>
  <si>
    <t>PUNTAJE OFERTA ECONÓMICA</t>
  </si>
  <si>
    <t>PUNTAJE MAXIMO</t>
  </si>
  <si>
    <t>PRE1</t>
  </si>
  <si>
    <t>PRE2</t>
  </si>
  <si>
    <t>PRE3</t>
  </si>
  <si>
    <t>OFERENTE CON MAYOR PUNTAJE</t>
  </si>
  <si>
    <t>VALOR ADJUDICADO</t>
  </si>
  <si>
    <t>ITEM</t>
  </si>
  <si>
    <t>FACULTAD Y/O DEPENDENCIA</t>
  </si>
  <si>
    <t>LABORATORIO Y/O DEPENDENCIA  DESTINO</t>
  </si>
  <si>
    <t xml:space="preserve">UBICACIÓN </t>
  </si>
  <si>
    <t>NOMBRE EQUIPO</t>
  </si>
  <si>
    <t>CANTIDAD</t>
  </si>
  <si>
    <t>PRECIO BASE</t>
  </si>
  <si>
    <t>1. HAS</t>
  </si>
  <si>
    <t xml:space="preserve">2. ANDIVISION </t>
  </si>
  <si>
    <t>3. CAMNET</t>
  </si>
  <si>
    <t>4. ULTIMATE</t>
  </si>
  <si>
    <t>5. TECNOPROCESOS</t>
  </si>
  <si>
    <t>6. INNVECTOR</t>
  </si>
  <si>
    <t>7. MACHINE</t>
  </si>
  <si>
    <t>8. SECURITY VIDEO EQUIPMENT</t>
  </si>
  <si>
    <t>9. OFIBOD</t>
  </si>
  <si>
    <t>10. CLARY ICON</t>
  </si>
  <si>
    <t>VB</t>
  </si>
  <si>
    <t>NUMERO DE PROPUESTAS HABILITADAS</t>
  </si>
  <si>
    <t>NUMERO DE VECES EN QUE INTERVIENE EL PPTO</t>
  </si>
  <si>
    <t>MEDIA GEOMETRICA</t>
  </si>
  <si>
    <t>CI</t>
  </si>
  <si>
    <t>MINIMA DESVIACIÓN</t>
  </si>
  <si>
    <t>Facultad Tecnológica (45)
Facultad de Ciencias y Educación (13)
Facultad de Ingeniería (3)</t>
  </si>
  <si>
    <t>Centro de Audiovisuales FT (45)
Centro de audiovisuales FCE (13)
Laboratorios de Ingeniería (3)</t>
  </si>
  <si>
    <t>Edificio Techné Piso 8
Macarena A
Sabio Caldas</t>
  </si>
  <si>
    <t>Pantalla interactiva de 86" con sistema de videoconferencia</t>
  </si>
  <si>
    <t>NC</t>
  </si>
  <si>
    <t>NO CUMPLE</t>
  </si>
  <si>
    <t>CUMPLE</t>
  </si>
  <si>
    <t>Facultad Tecnológica</t>
  </si>
  <si>
    <t>Centro de Audiovisuales</t>
  </si>
  <si>
    <t>Auditorio Lectus</t>
  </si>
  <si>
    <t>Pantalla LED tipo RENTAL</t>
  </si>
  <si>
    <t>FCE (7)
Facultad de Ciencias Matemáticas y Naturales (18)</t>
  </si>
  <si>
    <t>Centro Audiovisuales  y Auditorios (7)
Aulas especializadas FCMN (18)</t>
  </si>
  <si>
    <t>Macarena A Ofician 340 (7)
Aulas especializadas FCMN (18)</t>
  </si>
  <si>
    <t>Televisor 65"</t>
  </si>
  <si>
    <t>FCE</t>
  </si>
  <si>
    <t>Centro Audiovisuales  y Auditorios</t>
  </si>
  <si>
    <t>Macarena A Ofician 340</t>
  </si>
  <si>
    <t>Mezclador de transmisión de video todo en uno</t>
  </si>
  <si>
    <t>Kit Camaras PTZ</t>
  </si>
  <si>
    <t>Maestría en Comunicación - Educación (5)
Comunicación Social y Periodismo(18)</t>
  </si>
  <si>
    <t xml:space="preserve">Sede postgrados </t>
  </si>
  <si>
    <t xml:space="preserve">Camara fotográfica </t>
  </si>
  <si>
    <t xml:space="preserve"> CUMPLE</t>
  </si>
  <si>
    <t>Maestría en Comunicación - Educación</t>
  </si>
  <si>
    <t xml:space="preserve">Consola digital con salida a USB </t>
  </si>
  <si>
    <t xml:space="preserve">Grabador de audio para DSLR </t>
  </si>
  <si>
    <t>Laboratorio de Didáctica de las Matemáticas</t>
  </si>
  <si>
    <t xml:space="preserve">Sede Macarena B 5 piso </t>
  </si>
  <si>
    <t xml:space="preserve">Camara de video </t>
  </si>
  <si>
    <t xml:space="preserve">Retroproyector </t>
  </si>
  <si>
    <t xml:space="preserve">Kit Portafondos Fotografía </t>
  </si>
  <si>
    <t>Centro Audiovisuales  y Auditorios (3) 
Maestría en Comunicación - Educación (2)
Comunicación Social y Periodismo(2)</t>
  </si>
  <si>
    <t>Estabilizador Para Camaras 1/4</t>
  </si>
  <si>
    <t>Transmisor y receptor HDMI inalámbrico, kit extensor HDMI con soporte de montaje de batería ajustable</t>
  </si>
  <si>
    <t>Accesorio para camara de video: Sistema de micrófono inalámbrico compacto digital para 2 personaspara camara</t>
  </si>
  <si>
    <t xml:space="preserve">Centro de Ayudas educativas Audiovisuales </t>
  </si>
  <si>
    <t xml:space="preserve">Macarena A </t>
  </si>
  <si>
    <t>SOLUCION INTEGRAL ADECUACIONES AUDITORIO MAYOR HERMANOS SAN JUAN</t>
  </si>
  <si>
    <t>Medio Ambiente y Recursos Naturales</t>
  </si>
  <si>
    <t xml:space="preserve">Sede Vivero </t>
  </si>
  <si>
    <t>Pantalla interactiva de 75" con sistema de videoconferencia</t>
  </si>
  <si>
    <t>Ciudadela Universitaria el Porvenir sede Bosa</t>
  </si>
  <si>
    <t>Videobeam de Tiro Corto</t>
  </si>
  <si>
    <t>Facultad de Ingeniería</t>
  </si>
  <si>
    <t>Laboratorios de ingenieria</t>
  </si>
  <si>
    <t>Sabio Caldas</t>
  </si>
  <si>
    <t>Video Proyector laser</t>
  </si>
  <si>
    <t>EVALUACIÓN OFERTAS ECONÓMICAS CONVOCATORIA PÚBLICA 015 DE 2024</t>
  </si>
  <si>
    <t>OBJETO: "CONTRATAR LA ADQUISICIÓN, INSTALACIÓN Y CONFIGURACIÓN DE EQUIPOS DEL GRUPO DE AUDIOVISUALES Y FOTOGRAFÍA CON DESTINO A LAS UNIDADES ACADÉMICAS DE LABORATORIOS DE LAS FACULTADES DE CIENCIAS MATEMÁTICAS Y NATURALES, INGENIERÍA, TECNOLÓGICA, CIENCIAS Y EDUCACIÓN Y DEL MEDIO AMBIENTE Y RECURSOS NATURALES DE LA UNIVERSIDAD DISTRITAL FRANCISCO JOSÉ DE CALDAS, DE ACUERDO CON LAS CONDICIONES Y ESPECIFICACIONES PREVISTAS."</t>
  </si>
  <si>
    <t xml:space="preserve">EMPRESA </t>
  </si>
  <si>
    <t>ITEMS ADJUDICADOS</t>
  </si>
  <si>
    <t>VALOR</t>
  </si>
  <si>
    <t>TOTAL ADJUDICADO</t>
  </si>
  <si>
    <t>PORCENTAJE ADJUDICADO</t>
  </si>
  <si>
    <t>AHORRO SOBRE ADJUDICADO</t>
  </si>
  <si>
    <t>ITEMS DESIERTOS Y NO ADJUDICADOS</t>
  </si>
  <si>
    <t>3 - 5 - 6 - 7 - 8 - 9 - 10 - 11 - 12 - 13 - 14 - 15</t>
  </si>
  <si>
    <t>TOTAL DESIERTOS</t>
  </si>
  <si>
    <t>PORCENTAJE NO ADJUDICADO</t>
  </si>
  <si>
    <t>VALOR CDP</t>
  </si>
  <si>
    <t>1 - 2 - 17 - 16 - 18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</si>
</sst>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-&quot;$&quot;* #,##0_-;\-&quot;$&quot;* #,##0_-;_-&quot;$&quot;* &quot;-&quot;_-;_-@_-"/>
    <numFmt numFmtId="165" formatCode="_(&quot;$&quot;\ * #,##0_);_(&quot;$&quot;\ * \(#,##0\);_(&quot;$&quot;\ * &quot;-&quot;??_);_(@_)"/>
    <numFmt numFmtId="166" formatCode="_-* #,##0.00_-;\-* #,##0.00_-;_-* &quot;-&quot;_-;_-@_-"/>
    <numFmt numFmtId="167" formatCode="_-* #,##0.000_-;\-* #,##0.000_-;_-* &quot;-&quot;_-;_-@_-"/>
    <numFmt numFmtId="168" formatCode="_(&quot;$&quot;\ * #,##0.00_);_(&quot;$&quot;\ * \(#,##0.00\);_(&quot;$&quot;\ * &quot;-&quot;??_);_(@_)"/>
    <numFmt numFmtId="169" formatCode="_-&quot;$&quot;\ * #,##0_-;\-&quot;$&quot;\ * #,##0_-;_-&quot;$&quot;\ * &quot;-&quot;_-;_-@"/>
    <numFmt numFmtId="170" formatCode="_-[$$-409]* #,##0.00_ ;_-[$$-409]* \-#,##0.00\ ;_-[$$-409]* &quot;-&quot;??_ ;_-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8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2"/>
      <name val="Tahoma"/>
      <family val="2"/>
      <charset val="204"/>
    </font>
    <font>
      <b/>
      <sz val="9"/>
      <name val="Tahoma"/>
      <family val="2"/>
    </font>
    <font>
      <b/>
      <sz val="7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sz val="7"/>
      <name val="Tahoma"/>
      <family val="2"/>
    </font>
    <font>
      <sz val="8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8"/>
      <name val="Tahoma"/>
      <family val="2"/>
    </font>
    <font>
      <sz val="8"/>
      <name val="Calibri"/>
      <family val="2"/>
    </font>
    <font>
      <sz val="8"/>
      <name val="Arial Narrow"/>
      <family val="2"/>
    </font>
    <font>
      <sz val="11"/>
      <name val="Utsaah"/>
      <family val="2"/>
    </font>
    <font>
      <sz val="12"/>
      <name val="Tahoma"/>
    </font>
    <font>
      <sz val="8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BD9C0"/>
        <bgColor indexed="64"/>
      </patternFill>
    </fill>
    <fill>
      <patternFill patternType="solid">
        <fgColor rgb="FFDD073A"/>
        <bgColor indexed="64"/>
      </patternFill>
    </fill>
    <fill>
      <patternFill patternType="solid">
        <fgColor rgb="FFE6988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10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64" fontId="11" fillId="0" borderId="1" xfId="3" applyFont="1" applyFill="1" applyBorder="1" applyAlignment="1">
      <alignment horizontal="right" vertical="center" wrapText="1"/>
    </xf>
    <xf numFmtId="164" fontId="12" fillId="4" borderId="1" xfId="3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169" fontId="18" fillId="0" borderId="9" xfId="0" applyNumberFormat="1" applyFont="1" applyBorder="1" applyAlignment="1">
      <alignment horizontal="center" vertical="center" wrapText="1"/>
    </xf>
    <xf numFmtId="168" fontId="15" fillId="0" borderId="0" xfId="2" applyFont="1"/>
    <xf numFmtId="168" fontId="14" fillId="0" borderId="6" xfId="2" applyFont="1" applyBorder="1" applyAlignment="1">
      <alignment horizontal="center"/>
    </xf>
    <xf numFmtId="168" fontId="17" fillId="0" borderId="1" xfId="2" applyFont="1" applyFill="1" applyBorder="1" applyAlignment="1">
      <alignment horizontal="center" vertical="center" wrapText="1"/>
    </xf>
    <xf numFmtId="16" fontId="17" fillId="0" borderId="1" xfId="0" applyNumberFormat="1" applyFont="1" applyBorder="1" applyAlignment="1">
      <alignment horizontal="center" vertical="center" wrapText="1"/>
    </xf>
    <xf numFmtId="9" fontId="13" fillId="0" borderId="0" xfId="0" applyNumberFormat="1" applyFont="1"/>
    <xf numFmtId="0" fontId="8" fillId="4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" fontId="18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12" fillId="4" borderId="1" xfId="3" applyNumberFormat="1" applyFont="1" applyFill="1" applyBorder="1" applyAlignment="1">
      <alignment horizontal="center" vertical="center" wrapText="1"/>
    </xf>
    <xf numFmtId="165" fontId="12" fillId="17" borderId="1" xfId="0" applyNumberFormat="1" applyFont="1" applyFill="1" applyBorder="1" applyAlignment="1">
      <alignment horizontal="center" vertical="center"/>
    </xf>
    <xf numFmtId="2" fontId="12" fillId="17" borderId="1" xfId="3" applyNumberFormat="1" applyFont="1" applyFill="1" applyBorder="1" applyAlignment="1">
      <alignment horizontal="center" vertical="center"/>
    </xf>
    <xf numFmtId="166" fontId="20" fillId="10" borderId="1" xfId="1" applyNumberFormat="1" applyFont="1" applyFill="1" applyBorder="1" applyAlignment="1">
      <alignment horizontal="center" vertical="center"/>
    </xf>
    <xf numFmtId="166" fontId="20" fillId="11" borderId="1" xfId="1" applyNumberFormat="1" applyFont="1" applyFill="1" applyBorder="1" applyAlignment="1">
      <alignment horizontal="center" vertical="center"/>
    </xf>
    <xf numFmtId="167" fontId="20" fillId="11" borderId="1" xfId="1" applyNumberFormat="1" applyFont="1" applyFill="1" applyBorder="1" applyAlignment="1">
      <alignment horizontal="center" vertical="center"/>
    </xf>
    <xf numFmtId="167" fontId="20" fillId="10" borderId="1" xfId="1" applyNumberFormat="1" applyFont="1" applyFill="1" applyBorder="1" applyAlignment="1">
      <alignment horizontal="center" vertical="center"/>
    </xf>
    <xf numFmtId="167" fontId="20" fillId="12" borderId="1" xfId="1" applyNumberFormat="1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2" fontId="17" fillId="0" borderId="1" xfId="0" applyNumberFormat="1" applyFont="1" applyBorder="1"/>
    <xf numFmtId="0" fontId="17" fillId="0" borderId="1" xfId="0" applyFont="1" applyBorder="1"/>
    <xf numFmtId="164" fontId="17" fillId="0" borderId="1" xfId="3" applyFont="1" applyBorder="1"/>
    <xf numFmtId="0" fontId="17" fillId="0" borderId="0" xfId="0" applyFont="1"/>
    <xf numFmtId="0" fontId="17" fillId="2" borderId="0" xfId="0" applyFont="1" applyFill="1"/>
    <xf numFmtId="0" fontId="17" fillId="2" borderId="0" xfId="0" applyFont="1" applyFill="1" applyAlignment="1">
      <alignment horizontal="justify" vertical="top" wrapText="1"/>
    </xf>
    <xf numFmtId="0" fontId="17" fillId="2" borderId="0" xfId="0" applyFont="1" applyFill="1" applyAlignment="1">
      <alignment horizontal="right"/>
    </xf>
    <xf numFmtId="164" fontId="17" fillId="2" borderId="0" xfId="0" applyNumberFormat="1" applyFont="1" applyFill="1"/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right"/>
    </xf>
    <xf numFmtId="0" fontId="17" fillId="3" borderId="0" xfId="0" applyFont="1" applyFill="1"/>
    <xf numFmtId="170" fontId="15" fillId="0" borderId="0" xfId="0" applyNumberFormat="1" applyFont="1"/>
    <xf numFmtId="169" fontId="22" fillId="0" borderId="9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3" fontId="14" fillId="0" borderId="0" xfId="5" applyNumberFormat="1" applyFont="1" applyAlignment="1">
      <alignment horizontal="center" vertical="center"/>
    </xf>
    <xf numFmtId="0" fontId="14" fillId="0" borderId="0" xfId="5" applyFont="1" applyAlignment="1">
      <alignment horizontal="center"/>
    </xf>
    <xf numFmtId="9" fontId="14" fillId="0" borderId="0" xfId="4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Q1544"/>
  <sheetViews>
    <sheetView tabSelected="1" topLeftCell="B4" zoomScale="90" zoomScaleNormal="90" workbookViewId="0">
      <pane xSplit="7" ySplit="5" topLeftCell="GA21" activePane="bottomRight" state="frozen"/>
      <selection pane="topRight" activeCell="I4" sqref="I4"/>
      <selection pane="bottomLeft" activeCell="B9" sqref="B9"/>
      <selection pane="bottomRight" activeCell="GM24" sqref="GM24"/>
    </sheetView>
  </sheetViews>
  <sheetFormatPr baseColWidth="10" defaultColWidth="11.44140625" defaultRowHeight="10.199999999999999" x14ac:dyDescent="0.2"/>
  <cols>
    <col min="1" max="1" width="11.44140625" style="66" bestFit="1" customWidth="1"/>
    <col min="2" max="2" width="13.109375" style="66" customWidth="1"/>
    <col min="3" max="3" width="22.44140625" style="71" hidden="1" customWidth="1"/>
    <col min="4" max="4" width="15" style="66" hidden="1" customWidth="1"/>
    <col min="5" max="5" width="30.6640625" style="66" hidden="1" customWidth="1"/>
    <col min="6" max="6" width="11.44140625" style="66" hidden="1" customWidth="1"/>
    <col min="7" max="7" width="16.44140625" style="72" hidden="1" customWidth="1"/>
    <col min="8" max="8" width="6.6640625" style="72" customWidth="1"/>
    <col min="9" max="18" width="12.88671875" style="66" customWidth="1"/>
    <col min="19" max="19" width="6.109375" style="66" customWidth="1"/>
    <col min="20" max="29" width="12.88671875" style="66" customWidth="1"/>
    <col min="30" max="30" width="6.109375" style="66" customWidth="1"/>
    <col min="31" max="40" width="20.6640625" style="66" customWidth="1"/>
    <col min="41" max="41" width="4.88671875" style="67" customWidth="1"/>
    <col min="42" max="51" width="20.6640625" style="66" customWidth="1"/>
    <col min="52" max="52" width="6.33203125" style="66" customWidth="1"/>
    <col min="53" max="62" width="20.6640625" style="66" customWidth="1"/>
    <col min="63" max="63" width="7.6640625" style="67" customWidth="1"/>
    <col min="64" max="73" width="20.6640625" style="66" customWidth="1"/>
    <col min="74" max="74" width="6.5546875" style="66" customWidth="1"/>
    <col min="75" max="84" width="20.6640625" style="73" customWidth="1"/>
    <col min="85" max="85" width="6.44140625" style="66" customWidth="1"/>
    <col min="86" max="95" width="12.88671875" style="66" customWidth="1"/>
    <col min="96" max="96" width="7.5546875" style="66" customWidth="1"/>
    <col min="97" max="110" width="13.44140625" style="66" customWidth="1"/>
    <col min="111" max="112" width="12" style="66" customWidth="1"/>
    <col min="113" max="113" width="5.6640625" style="66" customWidth="1"/>
    <col min="114" max="123" width="12.88671875" style="66" customWidth="1"/>
    <col min="124" max="124" width="5.6640625" style="66" customWidth="1"/>
    <col min="125" max="128" width="12.88671875" style="66" customWidth="1"/>
    <col min="129" max="129" width="14.33203125" style="66" customWidth="1"/>
    <col min="130" max="134" width="12.88671875" style="66" customWidth="1"/>
    <col min="135" max="135" width="5.6640625" style="66" customWidth="1"/>
    <col min="136" max="146" width="12.88671875" style="66" customWidth="1"/>
    <col min="147" max="147" width="5.6640625" style="66" customWidth="1"/>
    <col min="148" max="157" width="12.88671875" style="66" customWidth="1"/>
    <col min="158" max="158" width="5.6640625" style="66" customWidth="1"/>
    <col min="159" max="168" width="12.88671875" style="66" customWidth="1"/>
    <col min="169" max="169" width="5.109375" style="66" customWidth="1"/>
    <col min="170" max="179" width="12.88671875" style="66" customWidth="1"/>
    <col min="180" max="180" width="7.5546875" style="66" customWidth="1"/>
    <col min="181" max="190" width="11.44140625" style="66" customWidth="1"/>
    <col min="191" max="191" width="9.44140625" style="66" customWidth="1"/>
    <col min="192" max="194" width="14.109375" style="66" hidden="1" customWidth="1"/>
    <col min="195" max="195" width="29.109375" style="66" bestFit="1" customWidth="1"/>
    <col min="196" max="197" width="29.109375" style="66" hidden="1" customWidth="1"/>
    <col min="198" max="198" width="16.6640625" style="66" customWidth="1"/>
    <col min="199" max="199" width="6.6640625" style="66" customWidth="1"/>
    <col min="200" max="16384" width="11.44140625" style="66"/>
  </cols>
  <sheetData>
    <row r="1" spans="1:199" s="9" customFormat="1" ht="11.4" x14ac:dyDescent="0.3">
      <c r="A1" s="1"/>
      <c r="B1" s="2"/>
      <c r="C1" s="3"/>
      <c r="D1" s="2"/>
      <c r="E1" s="4"/>
      <c r="F1" s="5"/>
      <c r="G1" s="6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5"/>
      <c r="AF1" s="5"/>
      <c r="AG1" s="5"/>
      <c r="AH1" s="5"/>
      <c r="AI1" s="5"/>
      <c r="AJ1" s="5"/>
      <c r="AK1" s="5"/>
      <c r="AL1" s="5"/>
      <c r="AM1" s="5"/>
      <c r="AN1" s="5"/>
      <c r="AO1" s="7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7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8"/>
      <c r="BX1" s="8"/>
      <c r="BY1" s="8"/>
      <c r="BZ1" s="8"/>
      <c r="CA1" s="8"/>
      <c r="CB1" s="8"/>
      <c r="CC1" s="8"/>
      <c r="CD1" s="8"/>
      <c r="CE1" s="8"/>
      <c r="CF1" s="8"/>
      <c r="CG1" s="5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</row>
    <row r="2" spans="1:199" s="9" customFormat="1" ht="22.2" x14ac:dyDescent="0.3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</row>
    <row r="3" spans="1:199" s="9" customFormat="1" ht="24.75" customHeight="1" x14ac:dyDescent="0.3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</row>
    <row r="4" spans="1:199" s="9" customFormat="1" ht="65.25" customHeight="1" x14ac:dyDescent="0.3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</row>
    <row r="5" spans="1:199" s="9" customFormat="1" ht="22.2" x14ac:dyDescent="0.3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</row>
    <row r="6" spans="1:199" s="9" customFormat="1" ht="27" customHeight="1" x14ac:dyDescent="0.3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</row>
    <row r="7" spans="1:199" s="9" customFormat="1" ht="15" customHeight="1" x14ac:dyDescent="0.3">
      <c r="A7" s="14"/>
      <c r="B7" s="14"/>
      <c r="C7" s="3"/>
      <c r="D7" s="14"/>
      <c r="E7" s="14"/>
      <c r="F7" s="14"/>
      <c r="G7" s="15"/>
      <c r="H7" s="15"/>
      <c r="I7" s="93" t="s">
        <v>3</v>
      </c>
      <c r="J7" s="93"/>
      <c r="K7" s="93"/>
      <c r="L7" s="93"/>
      <c r="M7" s="93"/>
      <c r="N7" s="93"/>
      <c r="O7" s="93"/>
      <c r="P7" s="93"/>
      <c r="Q7" s="93"/>
      <c r="R7" s="93"/>
      <c r="S7" s="33"/>
      <c r="T7" s="83" t="s">
        <v>4</v>
      </c>
      <c r="U7" s="83"/>
      <c r="V7" s="83"/>
      <c r="W7" s="83"/>
      <c r="X7" s="83"/>
      <c r="Y7" s="83"/>
      <c r="Z7" s="83"/>
      <c r="AA7" s="83"/>
      <c r="AB7" s="83"/>
      <c r="AC7" s="83"/>
      <c r="AD7" s="36"/>
      <c r="AE7" s="94" t="s">
        <v>5</v>
      </c>
      <c r="AF7" s="94"/>
      <c r="AG7" s="94"/>
      <c r="AH7" s="94"/>
      <c r="AI7" s="94"/>
      <c r="AJ7" s="94"/>
      <c r="AK7" s="94"/>
      <c r="AL7" s="94"/>
      <c r="AM7" s="94"/>
      <c r="AN7" s="94"/>
      <c r="AO7" s="16"/>
      <c r="AP7" s="95" t="s">
        <v>6</v>
      </c>
      <c r="AQ7" s="95"/>
      <c r="AR7" s="95"/>
      <c r="AS7" s="95"/>
      <c r="AT7" s="95"/>
      <c r="AU7" s="95"/>
      <c r="AV7" s="95"/>
      <c r="AW7" s="95"/>
      <c r="AX7" s="95"/>
      <c r="AY7" s="95"/>
      <c r="AZ7" s="17"/>
      <c r="BA7" s="96" t="s">
        <v>7</v>
      </c>
      <c r="BB7" s="96"/>
      <c r="BC7" s="96"/>
      <c r="BD7" s="96"/>
      <c r="BE7" s="96"/>
      <c r="BF7" s="96"/>
      <c r="BG7" s="96"/>
      <c r="BH7" s="96"/>
      <c r="BI7" s="96"/>
      <c r="BJ7" s="96"/>
      <c r="BK7" s="16"/>
      <c r="BL7" s="80" t="s">
        <v>8</v>
      </c>
      <c r="BM7" s="80"/>
      <c r="BN7" s="80"/>
      <c r="BO7" s="80"/>
      <c r="BP7" s="80"/>
      <c r="BQ7" s="80"/>
      <c r="BR7" s="80"/>
      <c r="BS7" s="80"/>
      <c r="BT7" s="80"/>
      <c r="BU7" s="80"/>
      <c r="BV7" s="17"/>
      <c r="BW7" s="81" t="s">
        <v>9</v>
      </c>
      <c r="BX7" s="81"/>
      <c r="BY7" s="81"/>
      <c r="BZ7" s="81"/>
      <c r="CA7" s="81"/>
      <c r="CB7" s="81"/>
      <c r="CC7" s="81"/>
      <c r="CD7" s="81"/>
      <c r="CE7" s="81"/>
      <c r="CF7" s="81"/>
      <c r="CG7" s="17"/>
      <c r="CH7" s="82" t="s">
        <v>10</v>
      </c>
      <c r="CI7" s="82"/>
      <c r="CJ7" s="82"/>
      <c r="CK7" s="82"/>
      <c r="CL7" s="82"/>
      <c r="CM7" s="82"/>
      <c r="CN7" s="82"/>
      <c r="CO7" s="82"/>
      <c r="CP7" s="82"/>
      <c r="CQ7" s="82"/>
      <c r="CR7" s="17"/>
      <c r="CS7" s="83" t="s">
        <v>11</v>
      </c>
      <c r="CT7" s="83"/>
      <c r="CU7" s="83"/>
      <c r="CV7" s="83"/>
      <c r="CW7" s="83"/>
      <c r="CX7" s="83"/>
      <c r="CY7" s="83"/>
      <c r="CZ7" s="83"/>
      <c r="DA7" s="83"/>
      <c r="DB7" s="83"/>
      <c r="DC7" s="42"/>
      <c r="DD7" s="42"/>
      <c r="DE7" s="42"/>
      <c r="DF7" s="42"/>
      <c r="DG7" s="18"/>
      <c r="DH7" s="18"/>
      <c r="DI7" s="36"/>
      <c r="DJ7" s="84" t="s">
        <v>12</v>
      </c>
      <c r="DK7" s="84"/>
      <c r="DL7" s="84"/>
      <c r="DM7" s="84"/>
      <c r="DN7" s="84"/>
      <c r="DO7" s="84"/>
      <c r="DP7" s="84"/>
      <c r="DQ7" s="84"/>
      <c r="DR7" s="84"/>
      <c r="DS7" s="84"/>
      <c r="DT7" s="18"/>
      <c r="DU7" s="85" t="s">
        <v>13</v>
      </c>
      <c r="DV7" s="85"/>
      <c r="DW7" s="85"/>
      <c r="DX7" s="85"/>
      <c r="DY7" s="85"/>
      <c r="DZ7" s="85"/>
      <c r="EA7" s="85"/>
      <c r="EB7" s="85"/>
      <c r="EC7" s="85"/>
      <c r="ED7" s="85"/>
      <c r="EE7" s="18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43"/>
      <c r="EQ7" s="18"/>
      <c r="ER7" s="86" t="s">
        <v>14</v>
      </c>
      <c r="ES7" s="86"/>
      <c r="ET7" s="86"/>
      <c r="EU7" s="86"/>
      <c r="EV7" s="86"/>
      <c r="EW7" s="86"/>
      <c r="EX7" s="86"/>
      <c r="EY7" s="86"/>
      <c r="EZ7" s="86"/>
      <c r="FA7" s="86"/>
      <c r="FB7" s="18"/>
      <c r="FC7" s="87" t="s">
        <v>15</v>
      </c>
      <c r="FD7" s="87"/>
      <c r="FE7" s="87"/>
      <c r="FF7" s="87"/>
      <c r="FG7" s="87"/>
      <c r="FH7" s="87"/>
      <c r="FI7" s="87"/>
      <c r="FJ7" s="87"/>
      <c r="FK7" s="87"/>
      <c r="FL7" s="87"/>
      <c r="FM7" s="18"/>
      <c r="FN7" s="88" t="s">
        <v>16</v>
      </c>
      <c r="FO7" s="88"/>
      <c r="FP7" s="88"/>
      <c r="FQ7" s="88"/>
      <c r="FR7" s="88"/>
      <c r="FS7" s="88"/>
      <c r="FT7" s="88"/>
      <c r="FU7" s="88"/>
      <c r="FV7" s="88"/>
      <c r="FW7" s="88"/>
      <c r="FX7" s="18"/>
      <c r="FY7" s="89" t="s">
        <v>17</v>
      </c>
      <c r="FZ7" s="89"/>
      <c r="GA7" s="89"/>
      <c r="GB7" s="89"/>
      <c r="GC7" s="89"/>
      <c r="GD7" s="89"/>
      <c r="GE7" s="89"/>
      <c r="GF7" s="89"/>
      <c r="GG7" s="89"/>
      <c r="GH7" s="89"/>
      <c r="GI7" s="79" t="s">
        <v>18</v>
      </c>
      <c r="GJ7" s="78" t="s">
        <v>19</v>
      </c>
      <c r="GK7" s="78" t="s">
        <v>20</v>
      </c>
      <c r="GL7" s="78" t="s">
        <v>21</v>
      </c>
      <c r="GM7" s="78" t="s">
        <v>22</v>
      </c>
      <c r="GN7" s="78" t="s">
        <v>19</v>
      </c>
      <c r="GO7" s="78" t="s">
        <v>20</v>
      </c>
      <c r="GP7" s="77" t="s">
        <v>23</v>
      </c>
      <c r="GQ7" s="2"/>
    </row>
    <row r="8" spans="1:199" s="9" customFormat="1" ht="81.599999999999994" customHeight="1" x14ac:dyDescent="0.3">
      <c r="A8" s="19" t="s">
        <v>24</v>
      </c>
      <c r="B8" s="19" t="s">
        <v>25</v>
      </c>
      <c r="C8" s="19" t="s">
        <v>26</v>
      </c>
      <c r="D8" s="19" t="s">
        <v>27</v>
      </c>
      <c r="E8" s="19" t="s">
        <v>28</v>
      </c>
      <c r="F8" s="19" t="s">
        <v>29</v>
      </c>
      <c r="G8" s="19" t="s">
        <v>30</v>
      </c>
      <c r="H8" s="19" t="s">
        <v>24</v>
      </c>
      <c r="I8" s="35" t="s">
        <v>31</v>
      </c>
      <c r="J8" s="35" t="s">
        <v>32</v>
      </c>
      <c r="K8" s="35" t="s">
        <v>33</v>
      </c>
      <c r="L8" s="35" t="s">
        <v>34</v>
      </c>
      <c r="M8" s="35" t="s">
        <v>35</v>
      </c>
      <c r="N8" s="35" t="s">
        <v>36</v>
      </c>
      <c r="O8" s="35" t="s">
        <v>37</v>
      </c>
      <c r="P8" s="35" t="s">
        <v>38</v>
      </c>
      <c r="Q8" s="35" t="s">
        <v>39</v>
      </c>
      <c r="R8" s="35" t="s">
        <v>40</v>
      </c>
      <c r="S8" s="34" t="s">
        <v>24</v>
      </c>
      <c r="T8" s="35" t="s">
        <v>31</v>
      </c>
      <c r="U8" s="35" t="s">
        <v>32</v>
      </c>
      <c r="V8" s="35" t="s">
        <v>33</v>
      </c>
      <c r="W8" s="35" t="s">
        <v>34</v>
      </c>
      <c r="X8" s="35" t="s">
        <v>35</v>
      </c>
      <c r="Y8" s="35" t="s">
        <v>36</v>
      </c>
      <c r="Z8" s="35" t="s">
        <v>37</v>
      </c>
      <c r="AA8" s="35" t="s">
        <v>38</v>
      </c>
      <c r="AB8" s="35" t="s">
        <v>39</v>
      </c>
      <c r="AC8" s="35" t="s">
        <v>40</v>
      </c>
      <c r="AD8" s="19" t="s">
        <v>24</v>
      </c>
      <c r="AE8" s="35" t="s">
        <v>31</v>
      </c>
      <c r="AF8" s="35" t="s">
        <v>32</v>
      </c>
      <c r="AG8" s="35" t="s">
        <v>33</v>
      </c>
      <c r="AH8" s="35" t="s">
        <v>34</v>
      </c>
      <c r="AI8" s="35" t="s">
        <v>35</v>
      </c>
      <c r="AJ8" s="35" t="s">
        <v>36</v>
      </c>
      <c r="AK8" s="35" t="s">
        <v>37</v>
      </c>
      <c r="AL8" s="35" t="s">
        <v>38</v>
      </c>
      <c r="AM8" s="35" t="s">
        <v>39</v>
      </c>
      <c r="AN8" s="35" t="s">
        <v>40</v>
      </c>
      <c r="AO8" s="19" t="s">
        <v>24</v>
      </c>
      <c r="AP8" s="35" t="s">
        <v>31</v>
      </c>
      <c r="AQ8" s="35" t="s">
        <v>32</v>
      </c>
      <c r="AR8" s="35" t="s">
        <v>33</v>
      </c>
      <c r="AS8" s="35" t="s">
        <v>34</v>
      </c>
      <c r="AT8" s="35" t="s">
        <v>35</v>
      </c>
      <c r="AU8" s="35" t="s">
        <v>36</v>
      </c>
      <c r="AV8" s="35" t="s">
        <v>37</v>
      </c>
      <c r="AW8" s="35" t="s">
        <v>38</v>
      </c>
      <c r="AX8" s="35" t="s">
        <v>39</v>
      </c>
      <c r="AY8" s="35" t="s">
        <v>40</v>
      </c>
      <c r="AZ8" s="19" t="s">
        <v>24</v>
      </c>
      <c r="BA8" s="35" t="s">
        <v>31</v>
      </c>
      <c r="BB8" s="35" t="s">
        <v>32</v>
      </c>
      <c r="BC8" s="35" t="s">
        <v>33</v>
      </c>
      <c r="BD8" s="35" t="s">
        <v>34</v>
      </c>
      <c r="BE8" s="35" t="s">
        <v>35</v>
      </c>
      <c r="BF8" s="35" t="s">
        <v>36</v>
      </c>
      <c r="BG8" s="35" t="s">
        <v>37</v>
      </c>
      <c r="BH8" s="35" t="s">
        <v>38</v>
      </c>
      <c r="BI8" s="35" t="s">
        <v>39</v>
      </c>
      <c r="BJ8" s="35" t="s">
        <v>40</v>
      </c>
      <c r="BK8" s="19" t="s">
        <v>24</v>
      </c>
      <c r="BL8" s="35" t="s">
        <v>31</v>
      </c>
      <c r="BM8" s="35" t="s">
        <v>32</v>
      </c>
      <c r="BN8" s="35" t="s">
        <v>33</v>
      </c>
      <c r="BO8" s="35" t="s">
        <v>34</v>
      </c>
      <c r="BP8" s="35" t="s">
        <v>35</v>
      </c>
      <c r="BQ8" s="35" t="s">
        <v>36</v>
      </c>
      <c r="BR8" s="35" t="s">
        <v>37</v>
      </c>
      <c r="BS8" s="35" t="s">
        <v>38</v>
      </c>
      <c r="BT8" s="35" t="s">
        <v>39</v>
      </c>
      <c r="BU8" s="35" t="s">
        <v>40</v>
      </c>
      <c r="BV8" s="19" t="s">
        <v>24</v>
      </c>
      <c r="BW8" s="35" t="s">
        <v>31</v>
      </c>
      <c r="BX8" s="35" t="s">
        <v>32</v>
      </c>
      <c r="BY8" s="35" t="s">
        <v>33</v>
      </c>
      <c r="BZ8" s="35" t="s">
        <v>34</v>
      </c>
      <c r="CA8" s="35" t="s">
        <v>35</v>
      </c>
      <c r="CB8" s="35" t="s">
        <v>36</v>
      </c>
      <c r="CC8" s="35" t="s">
        <v>37</v>
      </c>
      <c r="CD8" s="35" t="s">
        <v>38</v>
      </c>
      <c r="CE8" s="35" t="s">
        <v>39</v>
      </c>
      <c r="CF8" s="35" t="s">
        <v>40</v>
      </c>
      <c r="CG8" s="19" t="s">
        <v>24</v>
      </c>
      <c r="CH8" s="35" t="s">
        <v>31</v>
      </c>
      <c r="CI8" s="35" t="s">
        <v>32</v>
      </c>
      <c r="CJ8" s="35" t="s">
        <v>33</v>
      </c>
      <c r="CK8" s="35" t="s">
        <v>34</v>
      </c>
      <c r="CL8" s="35" t="s">
        <v>35</v>
      </c>
      <c r="CM8" s="35" t="s">
        <v>36</v>
      </c>
      <c r="CN8" s="35" t="s">
        <v>37</v>
      </c>
      <c r="CO8" s="35" t="s">
        <v>38</v>
      </c>
      <c r="CP8" s="35" t="s">
        <v>39</v>
      </c>
      <c r="CQ8" s="35" t="s">
        <v>40</v>
      </c>
      <c r="CR8" s="19" t="s">
        <v>24</v>
      </c>
      <c r="CS8" s="35" t="s">
        <v>31</v>
      </c>
      <c r="CT8" s="35" t="s">
        <v>32</v>
      </c>
      <c r="CU8" s="35" t="s">
        <v>33</v>
      </c>
      <c r="CV8" s="35" t="s">
        <v>34</v>
      </c>
      <c r="CW8" s="35" t="s">
        <v>35</v>
      </c>
      <c r="CX8" s="35" t="s">
        <v>36</v>
      </c>
      <c r="CY8" s="35" t="s">
        <v>37</v>
      </c>
      <c r="CZ8" s="35" t="s">
        <v>38</v>
      </c>
      <c r="DA8" s="35" t="s">
        <v>39</v>
      </c>
      <c r="DB8" s="35" t="s">
        <v>40</v>
      </c>
      <c r="DC8" s="20" t="s">
        <v>41</v>
      </c>
      <c r="DD8" s="20" t="s">
        <v>41</v>
      </c>
      <c r="DE8" s="20" t="s">
        <v>42</v>
      </c>
      <c r="DF8" s="20" t="s">
        <v>43</v>
      </c>
      <c r="DG8" s="21" t="s">
        <v>44</v>
      </c>
      <c r="DH8" s="21" t="s">
        <v>45</v>
      </c>
      <c r="DI8" s="19" t="s">
        <v>24</v>
      </c>
      <c r="DJ8" s="35" t="s">
        <v>31</v>
      </c>
      <c r="DK8" s="35" t="s">
        <v>32</v>
      </c>
      <c r="DL8" s="35" t="s">
        <v>33</v>
      </c>
      <c r="DM8" s="35" t="s">
        <v>34</v>
      </c>
      <c r="DN8" s="35" t="s">
        <v>35</v>
      </c>
      <c r="DO8" s="35" t="s">
        <v>36</v>
      </c>
      <c r="DP8" s="35" t="s">
        <v>37</v>
      </c>
      <c r="DQ8" s="35" t="s">
        <v>38</v>
      </c>
      <c r="DR8" s="35" t="s">
        <v>39</v>
      </c>
      <c r="DS8" s="35" t="s">
        <v>40</v>
      </c>
      <c r="DT8" s="19" t="s">
        <v>24</v>
      </c>
      <c r="DU8" s="35" t="s">
        <v>31</v>
      </c>
      <c r="DV8" s="35" t="s">
        <v>32</v>
      </c>
      <c r="DW8" s="35" t="s">
        <v>33</v>
      </c>
      <c r="DX8" s="35" t="s">
        <v>34</v>
      </c>
      <c r="DY8" s="35" t="s">
        <v>35</v>
      </c>
      <c r="DZ8" s="35" t="s">
        <v>36</v>
      </c>
      <c r="EA8" s="35" t="s">
        <v>37</v>
      </c>
      <c r="EB8" s="35" t="s">
        <v>38</v>
      </c>
      <c r="EC8" s="35" t="s">
        <v>39</v>
      </c>
      <c r="ED8" s="35" t="s">
        <v>40</v>
      </c>
      <c r="EE8" s="19" t="s">
        <v>24</v>
      </c>
      <c r="EF8" s="35" t="s">
        <v>31</v>
      </c>
      <c r="EG8" s="35" t="s">
        <v>32</v>
      </c>
      <c r="EH8" s="35" t="s">
        <v>33</v>
      </c>
      <c r="EI8" s="35" t="s">
        <v>34</v>
      </c>
      <c r="EJ8" s="35" t="s">
        <v>35</v>
      </c>
      <c r="EK8" s="35" t="s">
        <v>36</v>
      </c>
      <c r="EL8" s="35" t="s">
        <v>37</v>
      </c>
      <c r="EM8" s="35" t="s">
        <v>38</v>
      </c>
      <c r="EN8" s="35" t="s">
        <v>39</v>
      </c>
      <c r="EO8" s="35" t="s">
        <v>40</v>
      </c>
      <c r="EP8" s="22" t="s">
        <v>46</v>
      </c>
      <c r="EQ8" s="19" t="s">
        <v>24</v>
      </c>
      <c r="ER8" s="35" t="s">
        <v>31</v>
      </c>
      <c r="ES8" s="35" t="s">
        <v>32</v>
      </c>
      <c r="ET8" s="35" t="s">
        <v>33</v>
      </c>
      <c r="EU8" s="35" t="s">
        <v>34</v>
      </c>
      <c r="EV8" s="35" t="s">
        <v>35</v>
      </c>
      <c r="EW8" s="35" t="s">
        <v>36</v>
      </c>
      <c r="EX8" s="35" t="s">
        <v>37</v>
      </c>
      <c r="EY8" s="35" t="s">
        <v>38</v>
      </c>
      <c r="EZ8" s="35" t="s">
        <v>39</v>
      </c>
      <c r="FA8" s="35" t="s">
        <v>40</v>
      </c>
      <c r="FB8" s="19" t="s">
        <v>24</v>
      </c>
      <c r="FC8" s="35" t="s">
        <v>31</v>
      </c>
      <c r="FD8" s="35" t="s">
        <v>32</v>
      </c>
      <c r="FE8" s="35" t="s">
        <v>33</v>
      </c>
      <c r="FF8" s="35" t="s">
        <v>34</v>
      </c>
      <c r="FG8" s="35" t="s">
        <v>35</v>
      </c>
      <c r="FH8" s="35" t="s">
        <v>36</v>
      </c>
      <c r="FI8" s="35" t="s">
        <v>37</v>
      </c>
      <c r="FJ8" s="35" t="s">
        <v>38</v>
      </c>
      <c r="FK8" s="35" t="s">
        <v>39</v>
      </c>
      <c r="FL8" s="35" t="s">
        <v>40</v>
      </c>
      <c r="FM8" s="19" t="s">
        <v>24</v>
      </c>
      <c r="FN8" s="35" t="s">
        <v>31</v>
      </c>
      <c r="FO8" s="35" t="s">
        <v>32</v>
      </c>
      <c r="FP8" s="35" t="s">
        <v>33</v>
      </c>
      <c r="FQ8" s="35" t="s">
        <v>34</v>
      </c>
      <c r="FR8" s="35" t="s">
        <v>35</v>
      </c>
      <c r="FS8" s="35" t="s">
        <v>36</v>
      </c>
      <c r="FT8" s="35" t="s">
        <v>37</v>
      </c>
      <c r="FU8" s="35" t="s">
        <v>38</v>
      </c>
      <c r="FV8" s="35" t="s">
        <v>39</v>
      </c>
      <c r="FW8" s="35" t="s">
        <v>40</v>
      </c>
      <c r="FX8" s="19" t="s">
        <v>24</v>
      </c>
      <c r="FY8" s="35" t="s">
        <v>31</v>
      </c>
      <c r="FZ8" s="35" t="s">
        <v>32</v>
      </c>
      <c r="GA8" s="35" t="s">
        <v>33</v>
      </c>
      <c r="GB8" s="35" t="s">
        <v>34</v>
      </c>
      <c r="GC8" s="35" t="s">
        <v>35</v>
      </c>
      <c r="GD8" s="35" t="s">
        <v>36</v>
      </c>
      <c r="GE8" s="35" t="s">
        <v>37</v>
      </c>
      <c r="GF8" s="35" t="s">
        <v>38</v>
      </c>
      <c r="GG8" s="35" t="s">
        <v>39</v>
      </c>
      <c r="GH8" s="35" t="s">
        <v>40</v>
      </c>
      <c r="GI8" s="79"/>
      <c r="GJ8" s="78"/>
      <c r="GK8" s="78"/>
      <c r="GL8" s="78"/>
      <c r="GM8" s="78"/>
      <c r="GN8" s="78"/>
      <c r="GO8" s="78"/>
      <c r="GP8" s="77"/>
      <c r="GQ8" s="19" t="s">
        <v>24</v>
      </c>
    </row>
    <row r="9" spans="1:199" ht="38.25" customHeight="1" x14ac:dyDescent="0.2">
      <c r="A9" s="52"/>
      <c r="B9" s="45" t="s">
        <v>47</v>
      </c>
      <c r="C9" s="44" t="s">
        <v>48</v>
      </c>
      <c r="D9" s="44" t="s">
        <v>49</v>
      </c>
      <c r="E9" s="44" t="s">
        <v>50</v>
      </c>
      <c r="F9" s="31">
        <v>61</v>
      </c>
      <c r="G9" s="23">
        <v>1601458585.23</v>
      </c>
      <c r="H9" s="29">
        <v>1</v>
      </c>
      <c r="I9" s="75" t="s">
        <v>51</v>
      </c>
      <c r="J9" s="36">
        <v>1524390000</v>
      </c>
      <c r="K9" s="36">
        <v>1451074100</v>
      </c>
      <c r="L9" s="75" t="s">
        <v>51</v>
      </c>
      <c r="M9" s="36">
        <v>1561422151.45</v>
      </c>
      <c r="N9" s="36">
        <v>1475319160</v>
      </c>
      <c r="O9" s="36">
        <v>1592624600</v>
      </c>
      <c r="P9" s="36">
        <v>1516277000</v>
      </c>
      <c r="Q9" s="75" t="s">
        <v>51</v>
      </c>
      <c r="R9" s="36">
        <v>950203100</v>
      </c>
      <c r="S9" s="49">
        <v>1</v>
      </c>
      <c r="T9" s="24" t="str">
        <f t="shared" ref="T9:T26" si="0">IF(I9="NC","NC",IF(I9&lt;=$G9,I9,""))</f>
        <v>NC</v>
      </c>
      <c r="U9" s="24">
        <f t="shared" ref="U9:U26" si="1">IF(J9="NC","NC",IF(J9&lt;=$G9,J9,""))</f>
        <v>1524390000</v>
      </c>
      <c r="V9" s="24">
        <f t="shared" ref="V9:V26" si="2">IF(K9="NC","NC",IF(K9&lt;=$G9,K9,""))</f>
        <v>1451074100</v>
      </c>
      <c r="W9" s="24" t="str">
        <f t="shared" ref="W9:W26" si="3">IF(L9="NC","NC",IF(L9&lt;=$G9,L9,""))</f>
        <v>NC</v>
      </c>
      <c r="X9" s="24">
        <f t="shared" ref="X9:X26" si="4">IF(M9="NC","NC",IF(M9&lt;=$G9,M9,""))</f>
        <v>1561422151.45</v>
      </c>
      <c r="Y9" s="24">
        <f t="shared" ref="Y9:Y26" si="5">IF(N9="NC","NC",IF(N9&lt;=$G9,N9,""))</f>
        <v>1475319160</v>
      </c>
      <c r="Z9" s="24">
        <f t="shared" ref="Z9:Z26" si="6">IF(O9="NC","NC",IF(O9&lt;=$G9,O9,""))</f>
        <v>1592624600</v>
      </c>
      <c r="AA9" s="24">
        <f t="shared" ref="AA9:AA26" si="7">IF(P9="NC","NC",IF(P9&lt;=$G9,P9,""))</f>
        <v>1516277000</v>
      </c>
      <c r="AB9" s="24" t="str">
        <f t="shared" ref="AB9:AB26" si="8">IF(Q9="NC","NC",IF(Q9&lt;=$G9,Q9,""))</f>
        <v>NC</v>
      </c>
      <c r="AC9" s="24">
        <f t="shared" ref="AC9:AC26" si="9">IF(R9="NC","NC",IF(R9&lt;=$G9,R9,""))</f>
        <v>950203100</v>
      </c>
      <c r="AD9" s="29">
        <v>1</v>
      </c>
      <c r="AE9" s="76" t="s">
        <v>52</v>
      </c>
      <c r="AF9" s="48" t="s">
        <v>52</v>
      </c>
      <c r="AG9" s="48" t="s">
        <v>52</v>
      </c>
      <c r="AH9" s="76" t="s">
        <v>52</v>
      </c>
      <c r="AI9" s="50" t="s">
        <v>53</v>
      </c>
      <c r="AJ9" s="48" t="s">
        <v>52</v>
      </c>
      <c r="AK9" s="48" t="s">
        <v>52</v>
      </c>
      <c r="AL9" s="50" t="s">
        <v>53</v>
      </c>
      <c r="AM9" s="76" t="s">
        <v>52</v>
      </c>
      <c r="AN9" s="50" t="s">
        <v>53</v>
      </c>
      <c r="AO9" s="29">
        <v>1</v>
      </c>
      <c r="AP9" s="36" t="s">
        <v>53</v>
      </c>
      <c r="AQ9" s="36" t="s">
        <v>53</v>
      </c>
      <c r="AR9" s="36" t="s">
        <v>53</v>
      </c>
      <c r="AS9" s="36" t="s">
        <v>53</v>
      </c>
      <c r="AT9" s="36" t="s">
        <v>53</v>
      </c>
      <c r="AU9" s="36" t="s">
        <v>53</v>
      </c>
      <c r="AV9" s="36" t="s">
        <v>53</v>
      </c>
      <c r="AW9" s="36" t="s">
        <v>53</v>
      </c>
      <c r="AX9" s="36" t="s">
        <v>53</v>
      </c>
      <c r="AY9" s="36" t="s">
        <v>53</v>
      </c>
      <c r="AZ9" s="29">
        <v>1</v>
      </c>
      <c r="BA9" s="36" t="s">
        <v>53</v>
      </c>
      <c r="BB9" s="36" t="s">
        <v>53</v>
      </c>
      <c r="BC9" s="36" t="s">
        <v>53</v>
      </c>
      <c r="BD9" s="36" t="s">
        <v>52</v>
      </c>
      <c r="BE9" s="36" t="s">
        <v>53</v>
      </c>
      <c r="BF9" s="36" t="s">
        <v>53</v>
      </c>
      <c r="BG9" s="36" t="s">
        <v>53</v>
      </c>
      <c r="BH9" s="36" t="s">
        <v>53</v>
      </c>
      <c r="BI9" s="36" t="s">
        <v>53</v>
      </c>
      <c r="BJ9" s="36" t="s">
        <v>53</v>
      </c>
      <c r="BK9" s="29">
        <v>1</v>
      </c>
      <c r="BL9" s="51" t="str">
        <f t="shared" ref="BL9:BL26" si="10">IF(AE9="NO CUMPLE","NO CUMPLE",IF(AP9="NO CUMPLE","NO CUMPLE",IF(BA9="NO CUMPLE","NO CUMPLE",IF(BA9="CUMPLE","CUMPLE"))))</f>
        <v>NO CUMPLE</v>
      </c>
      <c r="BM9" s="51" t="str">
        <f t="shared" ref="BM9:BM26" si="11">IF(AF9="NO CUMPLE","NO CUMPLE",IF(AQ9="NO CUMPLE","NO CUMPLE",IF(BB9="NO CUMPLE","NO CUMPLE",IF(BB9="CUMPLE","CUMPLE"))))</f>
        <v>NO CUMPLE</v>
      </c>
      <c r="BN9" s="51" t="str">
        <f t="shared" ref="BN9:BN26" si="12">IF(AG9="NO CUMPLE","NO CUMPLE",IF(AR9="NO CUMPLE","NO CUMPLE",IF(BC9="NO CUMPLE","NO CUMPLE",IF(BC9="CUMPLE","CUMPLE"))))</f>
        <v>NO CUMPLE</v>
      </c>
      <c r="BO9" s="51" t="str">
        <f t="shared" ref="BO9:BO26" si="13">IF(AH9="NO CUMPLE","NO CUMPLE",IF(AS9="NO CUMPLE","NO CUMPLE",IF(BD9="NO CUMPLE","NO CUMPLE",IF(BD9="CUMPLE","CUMPLE"))))</f>
        <v>NO CUMPLE</v>
      </c>
      <c r="BP9" s="51" t="str">
        <f t="shared" ref="BP9:BP26" si="14">IF(AI9="NO CUMPLE","NO CUMPLE",IF(AT9="NO CUMPLE","NO CUMPLE",IF(BE9="NO CUMPLE","NO CUMPLE",IF(BE9="CUMPLE","CUMPLE"))))</f>
        <v>CUMPLE</v>
      </c>
      <c r="BQ9" s="51" t="str">
        <f t="shared" ref="BQ9:BQ26" si="15">IF(AJ9="NO CUMPLE","NO CUMPLE",IF(AU9="NO CUMPLE","NO CUMPLE",IF(BF9="NO CUMPLE","NO CUMPLE",IF(BF9="CUMPLE","CUMPLE"))))</f>
        <v>NO CUMPLE</v>
      </c>
      <c r="BR9" s="51" t="str">
        <f t="shared" ref="BR9:BR26" si="16">IF(AK9="NO CUMPLE","NO CUMPLE",IF(AV9="NO CUMPLE","NO CUMPLE",IF(BG9="NO CUMPLE","NO CUMPLE",IF(BG9="CUMPLE","CUMPLE"))))</f>
        <v>NO CUMPLE</v>
      </c>
      <c r="BS9" s="51" t="str">
        <f t="shared" ref="BS9:BS26" si="17">IF(AL9="NO CUMPLE","NO CUMPLE",IF(AW9="NO CUMPLE","NO CUMPLE",IF(BH9="NO CUMPLE","NO CUMPLE",IF(BH9="CUMPLE","CUMPLE"))))</f>
        <v>CUMPLE</v>
      </c>
      <c r="BT9" s="51" t="str">
        <f t="shared" ref="BT9:BT26" si="18">IF(AM9="NO CUMPLE","NO CUMPLE",IF(AX9="NO CUMPLE","NO CUMPLE",IF(BI9="NO CUMPLE","NO CUMPLE",IF(BI9="CUMPLE","CUMPLE"))))</f>
        <v>NO CUMPLE</v>
      </c>
      <c r="BU9" s="51" t="str">
        <f t="shared" ref="BU9:BU26" si="19">IF(AN9="NO CUMPLE","NO CUMPLE",IF(AY9="NO CUMPLE","NO CUMPLE",IF(BJ9="NO CUMPLE","NO CUMPLE",IF(BJ9="CUMPLE","CUMPLE"))))</f>
        <v>CUMPLE</v>
      </c>
      <c r="BV9" s="29">
        <v>1</v>
      </c>
      <c r="BW9" s="48" t="s">
        <v>51</v>
      </c>
      <c r="BX9" s="48" t="s">
        <v>52</v>
      </c>
      <c r="BY9" s="50" t="s">
        <v>53</v>
      </c>
      <c r="BZ9" s="48" t="s">
        <v>51</v>
      </c>
      <c r="CA9" s="50" t="s">
        <v>53</v>
      </c>
      <c r="CB9" s="50" t="s">
        <v>53</v>
      </c>
      <c r="CC9" s="48" t="s">
        <v>52</v>
      </c>
      <c r="CD9" s="50" t="s">
        <v>53</v>
      </c>
      <c r="CE9" s="48" t="s">
        <v>51</v>
      </c>
      <c r="CF9" s="50" t="s">
        <v>53</v>
      </c>
      <c r="CG9" s="29">
        <v>1</v>
      </c>
      <c r="CH9" s="48" t="s">
        <v>51</v>
      </c>
      <c r="CI9" s="48" t="s">
        <v>52</v>
      </c>
      <c r="CJ9" s="48" t="s">
        <v>53</v>
      </c>
      <c r="CK9" s="48" t="s">
        <v>51</v>
      </c>
      <c r="CL9" s="48" t="s">
        <v>53</v>
      </c>
      <c r="CM9" s="48" t="s">
        <v>52</v>
      </c>
      <c r="CN9" s="48" t="s">
        <v>52</v>
      </c>
      <c r="CO9" s="48" t="s">
        <v>52</v>
      </c>
      <c r="CP9" s="48" t="s">
        <v>51</v>
      </c>
      <c r="CQ9" s="48" t="s">
        <v>53</v>
      </c>
      <c r="CR9" s="29">
        <v>1</v>
      </c>
      <c r="CS9" s="24" t="str">
        <f t="shared" ref="CS9:CS26" si="20">IF(BL9="NO CUMPLE","",IF(BW9="NO CUMPLE","",IF(CH9="NO CUMPLE","",IF(BW9="NC","",IF(CH9="CUMPLE",T9)))))</f>
        <v/>
      </c>
      <c r="CT9" s="24" t="str">
        <f t="shared" ref="CT9:CT26" si="21">IF(BM9="NO CUMPLE","",IF(BX9="NO CUMPLE","",IF(CI9="NO CUMPLE","",IF(BX9="NC","",IF(CI9="CUMPLE",U9)))))</f>
        <v/>
      </c>
      <c r="CU9" s="24" t="str">
        <f t="shared" ref="CU9:CU26" si="22">IF(BN9="NO CUMPLE","",IF(BY9="NO CUMPLE","",IF(CJ9="NO CUMPLE","",IF(BY9="NC","",IF(CJ9="CUMPLE",V9)))))</f>
        <v/>
      </c>
      <c r="CV9" s="24" t="str">
        <f t="shared" ref="CV9:CV26" si="23">IF(BO9="NO CUMPLE","",IF(BZ9="NO CUMPLE","",IF(CK9="NO CUMPLE","",IF(BZ9="NC","",IF(CK9="CUMPLE",W9)))))</f>
        <v/>
      </c>
      <c r="CW9" s="24">
        <f t="shared" ref="CW9:CW26" si="24">IF(BP9="NO CUMPLE","",IF(CA9="NO CUMPLE","",IF(CL9="NO CUMPLE","",IF(CA9="NC","",IF(CL9="CUMPLE",X9)))))</f>
        <v>1561422151.45</v>
      </c>
      <c r="CX9" s="24" t="str">
        <f t="shared" ref="CX9:CX26" si="25">IF(BQ9="NO CUMPLE","",IF(CB9="NO CUMPLE","",IF(CM9="NO CUMPLE","",IF(CB9="NC","",IF(CM9="CUMPLE",Y9)))))</f>
        <v/>
      </c>
      <c r="CY9" s="24" t="str">
        <f t="shared" ref="CY9:CY26" si="26">IF(BR9="NO CUMPLE","",IF(CC9="NO CUMPLE","",IF(CN9="NO CUMPLE","",IF(CC9="NC","",IF(CN9="CUMPLE",Z9)))))</f>
        <v/>
      </c>
      <c r="CZ9" s="24" t="str">
        <f t="shared" ref="CZ9:CZ26" si="27">IF(BS9="NO CUMPLE","",IF(CD9="NO CUMPLE","",IF(CO9="NO CUMPLE","",IF(CD9="NC","",IF(CO9="CUMPLE",AA9)))))</f>
        <v/>
      </c>
      <c r="DA9" s="24" t="str">
        <f t="shared" ref="DA9:DA26" si="28">IF(BT9="NO CUMPLE","",IF(CE9="NO CUMPLE","",IF(CP9="NO CUMPLE","",IF(CE9="NC","",IF(CP9="CUMPLE",AB9)))))</f>
        <v/>
      </c>
      <c r="DB9" s="24">
        <f t="shared" ref="DB9:DB26" si="29">IF(BU9="NO CUMPLE","",IF(CF9="NO CUMPLE","",IF(CQ9="NO CUMPLE","",IF(CF9="NC","",IF(CQ9="CUMPLE",AC9)))))</f>
        <v>950203100</v>
      </c>
      <c r="DC9" s="24">
        <v>1601458585.23</v>
      </c>
      <c r="DD9" s="24">
        <v>1601458585.23</v>
      </c>
      <c r="DE9" s="53">
        <f t="shared" ref="DE9:DE26" si="30">COUNT(CS9:DB9)</f>
        <v>2</v>
      </c>
      <c r="DF9" s="53">
        <f t="shared" ref="DF9:DF26" si="31">IF(DE9=2,1,IF(DE9=3,2,IF(DE9=4,3,IF(DE9=5,4,IF(DE9&gt;6,6,)))))</f>
        <v>1</v>
      </c>
      <c r="DG9" s="54">
        <f>IF(DE9=1,GEOMEAN(CS9:DB9),IF(DE9=2,GEOMEAN(CS9:DC9),IF(DE9=3,GEOMEAN(CS9:DD9),IF(DE9=4,GEOMEAN(CS9:DD9),IF(DE9=5,GEOMEAN(CS9:DD9),"")))))</f>
        <v>1334394255.7021816</v>
      </c>
      <c r="DH9" s="55">
        <f>IFERROR(DG9*0.15/40,"")</f>
        <v>5003978.4588831803</v>
      </c>
      <c r="DI9" s="29">
        <v>1</v>
      </c>
      <c r="DJ9" s="56" t="str">
        <f t="shared" ref="DJ9:DJ26" si="32">IF(CS9="","",(CS9*100)/$DH9)</f>
        <v/>
      </c>
      <c r="DK9" s="56" t="str">
        <f t="shared" ref="DK9:DK26" si="33">IF(CT9="","",(CT9*100)/$DH9)</f>
        <v/>
      </c>
      <c r="DL9" s="56" t="str">
        <f t="shared" ref="DL9:DL26" si="34">IF(CU9="","",(CU9*100)/$DH9)</f>
        <v/>
      </c>
      <c r="DM9" s="56" t="str">
        <f t="shared" ref="DM9:DM26" si="35">IF(CV9="","",(CV9*100)/$DH9)</f>
        <v/>
      </c>
      <c r="DN9" s="56">
        <f t="shared" ref="DN9:DN26" si="36">IF(CW9="","",(CW9*100)/$DH9)</f>
        <v>31203.614569485741</v>
      </c>
      <c r="DO9" s="56" t="str">
        <f t="shared" ref="DO9:DO26" si="37">IF(CX9="","",(CX9*100)/$DH9)</f>
        <v/>
      </c>
      <c r="DP9" s="56" t="str">
        <f t="shared" ref="DP9:DP26" si="38">IF(CY9="","",(CY9*100)/$DH9)</f>
        <v/>
      </c>
      <c r="DQ9" s="56" t="str">
        <f t="shared" ref="DQ9:DQ26" si="39">IF(CZ9="","",(CZ9*100)/$DH9)</f>
        <v/>
      </c>
      <c r="DR9" s="56" t="str">
        <f t="shared" ref="DR9:DR26" si="40">IF(DA9="","",(DA9*100)/$DH9)</f>
        <v/>
      </c>
      <c r="DS9" s="56">
        <f t="shared" ref="DS9:DS26" si="41">IF(DB9="","",(DB9*100)/$DH9)</f>
        <v>18988.952646532223</v>
      </c>
      <c r="DT9" s="29">
        <v>1</v>
      </c>
      <c r="DU9" s="57" t="str">
        <f t="shared" ref="DU9:DU26" si="42">IF(DJ9="","",ABS(CS9-$DG9))</f>
        <v/>
      </c>
      <c r="DV9" s="57" t="str">
        <f t="shared" ref="DV9:DV26" si="43">IF(DK9="","",ABS(CT9-$DG9))</f>
        <v/>
      </c>
      <c r="DW9" s="57" t="str">
        <f t="shared" ref="DW9:DW26" si="44">IF(DL9="","",ABS(CU9-$DG9))</f>
        <v/>
      </c>
      <c r="DX9" s="57" t="str">
        <f t="shared" ref="DX9:DX26" si="45">IF(DM9="","",ABS(CV9-$DG9))</f>
        <v/>
      </c>
      <c r="DY9" s="57">
        <f t="shared" ref="DY9:DY26" si="46">IF(DN9="","",ABS(CW9-$DG9))</f>
        <v>227027895.74781847</v>
      </c>
      <c r="DZ9" s="57" t="str">
        <f t="shared" ref="DZ9:DZ26" si="47">IF(DO9="","",ABS(CX9-$DG9))</f>
        <v/>
      </c>
      <c r="EA9" s="57" t="str">
        <f t="shared" ref="EA9:EA26" si="48">IF(DP9="","",ABS(CY9-$DG9))</f>
        <v/>
      </c>
      <c r="EB9" s="57" t="str">
        <f t="shared" ref="EB9:EB26" si="49">IF(DQ9="","",ABS(CZ9-$DG9))</f>
        <v/>
      </c>
      <c r="EC9" s="57" t="str">
        <f t="shared" ref="EC9:EC26" si="50">IF(DR9="","",ABS(DA9-$DG9))</f>
        <v/>
      </c>
      <c r="ED9" s="57">
        <f t="shared" ref="ED9:ED26" si="51">IF(DS9="","",ABS(DB9-$DG9))</f>
        <v>384191155.70218158</v>
      </c>
      <c r="EE9" s="29">
        <v>1</v>
      </c>
      <c r="EF9" s="58" t="str">
        <f t="shared" ref="EF9:EF26" si="52">IF(DU9="","",IF(DU9=$DH9,100,((DU9*100)/$DH9)))</f>
        <v/>
      </c>
      <c r="EG9" s="58" t="str">
        <f t="shared" ref="EG9:EG26" si="53">IF(DV9="","",IF(DV9=$DH9,100,((DV9*100)/$DH9)))</f>
        <v/>
      </c>
      <c r="EH9" s="58" t="str">
        <f t="shared" ref="EH9:EH26" si="54">IF(DW9="","",IF(DW9=$DH9,100,((DW9*100)/$DH9)))</f>
        <v/>
      </c>
      <c r="EI9" s="58" t="str">
        <f t="shared" ref="EI9:EI26" si="55">IF(DX9="","",IF(DX9=$DH9,100,((DX9*100)/$DH9)))</f>
        <v/>
      </c>
      <c r="EJ9" s="58">
        <f t="shared" ref="EJ9:EJ26" si="56">IF(DY9="","",IF(DY9=$DH9,100,((DY9*100)/$DH9)))</f>
        <v>4536.9479028190699</v>
      </c>
      <c r="EK9" s="58" t="str">
        <f t="shared" ref="EK9:EK26" si="57">IF(DZ9="","",IF(DZ9=$DH9,100,((DZ9*100)/$DH9)))</f>
        <v/>
      </c>
      <c r="EL9" s="58" t="str">
        <f t="shared" ref="EL9:EL26" si="58">IF(EA9="","",IF(EA9=$DH9,100,((EA9*100)/$DH9)))</f>
        <v/>
      </c>
      <c r="EM9" s="58" t="str">
        <f t="shared" ref="EM9:EM26" si="59">IF(EB9="","",IF(EB9=$DH9,100,((EB9*100)/$DH9)))</f>
        <v/>
      </c>
      <c r="EN9" s="58" t="str">
        <f t="shared" ref="EN9:EN26" si="60">IF(EC9="","",IF(EC9=$DH9,100,((EC9*100)/$DH9)))</f>
        <v/>
      </c>
      <c r="EO9" s="58">
        <f t="shared" ref="EO9:EO26" si="61">IF(ED9="","",IF(ED9=$DH9,100,((ED9*100)/$DH9)))</f>
        <v>7677.7140201344464</v>
      </c>
      <c r="EP9" s="59">
        <f t="shared" ref="EP9:EP26" si="62">MIN(EF9:EO9)</f>
        <v>4536.9479028190699</v>
      </c>
      <c r="EQ9" s="29">
        <v>1</v>
      </c>
      <c r="ER9" s="60" t="str">
        <f t="shared" ref="ER9:ER26" si="63">IF(EF9="","",IF(EF9=$EP9,40,(($EP9/EF9)*40)))</f>
        <v/>
      </c>
      <c r="ES9" s="60" t="str">
        <f t="shared" ref="ES9:ES26" si="64">IF(EG9="","",IF(EG9=$EP9,40,(($EP9/EG9)*40)))</f>
        <v/>
      </c>
      <c r="ET9" s="60" t="str">
        <f t="shared" ref="ET9:ET26" si="65">IF(EH9="","",IF(EH9=$EP9,40,(($EP9/EH9)*40)))</f>
        <v/>
      </c>
      <c r="EU9" s="60" t="str">
        <f t="shared" ref="EU9:EU26" si="66">IF(EI9="","",IF(EI9=$EP9,40,(($EP9/EI9)*40)))</f>
        <v/>
      </c>
      <c r="EV9" s="60">
        <f t="shared" ref="EV9:EV26" si="67">IF(EJ9="","",IF(EJ9=$EP9,40,(($EP9/EJ9)*40)))</f>
        <v>40</v>
      </c>
      <c r="EW9" s="60" t="str">
        <f t="shared" ref="EW9:EW26" si="68">IF(EK9="","",IF(EK9=$EP9,40,(($EP9/EK9)*40)))</f>
        <v/>
      </c>
      <c r="EX9" s="60" t="str">
        <f t="shared" ref="EX9:EX26" si="69">IF(EL9="","",IF(EL9=$EP9,40,(($EP9/EL9)*40)))</f>
        <v/>
      </c>
      <c r="EY9" s="60" t="str">
        <f t="shared" ref="EY9:EY26" si="70">IF(EM9="","",IF(EM9=$EP9,40,(($EP9/EM9)*40)))</f>
        <v/>
      </c>
      <c r="EZ9" s="60" t="str">
        <f t="shared" ref="EZ9:EZ26" si="71">IF(EN9="","",IF(EN9=$EP9,40,(($EP9/EN9)*40)))</f>
        <v/>
      </c>
      <c r="FA9" s="60">
        <f t="shared" ref="FA9:FA26" si="72">IF(EO9="","",IF(EO9=$EP9,40,(($EP9/EO9)*40)))</f>
        <v>23.636972624513682</v>
      </c>
      <c r="FB9" s="29">
        <v>1</v>
      </c>
      <c r="FC9" s="36"/>
      <c r="FD9" s="47">
        <v>60</v>
      </c>
      <c r="FE9" s="48">
        <v>62</v>
      </c>
      <c r="FF9" s="36"/>
      <c r="FG9" s="48">
        <v>61</v>
      </c>
      <c r="FH9" s="48">
        <v>61</v>
      </c>
      <c r="FI9" s="48">
        <v>61</v>
      </c>
      <c r="FJ9" s="48">
        <v>61</v>
      </c>
      <c r="FK9" s="36"/>
      <c r="FL9" s="48">
        <v>61</v>
      </c>
      <c r="FM9" s="29">
        <v>1</v>
      </c>
      <c r="FN9" s="61">
        <f>IF(FC9&lt;36,0,IF(FC9=36,20,IF(FC9&lt;=60,30,IF(FC9&gt;=61,60,""))))</f>
        <v>0</v>
      </c>
      <c r="FO9" s="61">
        <f t="shared" ref="FO9:FW9" si="73">IF(FD9&lt;36,0,IF(FD9=36,20,IF(FD9&lt;=60,30,IF(FD9&gt;=61,60,""))))</f>
        <v>30</v>
      </c>
      <c r="FP9" s="61">
        <f t="shared" si="73"/>
        <v>60</v>
      </c>
      <c r="FQ9" s="61">
        <f t="shared" si="73"/>
        <v>0</v>
      </c>
      <c r="FR9" s="61">
        <f t="shared" si="73"/>
        <v>60</v>
      </c>
      <c r="FS9" s="61">
        <f t="shared" si="73"/>
        <v>60</v>
      </c>
      <c r="FT9" s="61">
        <f t="shared" si="73"/>
        <v>60</v>
      </c>
      <c r="FU9" s="61">
        <f t="shared" si="73"/>
        <v>60</v>
      </c>
      <c r="FV9" s="61">
        <f t="shared" si="73"/>
        <v>0</v>
      </c>
      <c r="FW9" s="61">
        <f t="shared" si="73"/>
        <v>60</v>
      </c>
      <c r="FX9" s="29">
        <v>1</v>
      </c>
      <c r="FY9" s="62" t="str">
        <f t="shared" ref="FY9:FY26" si="74">IF(ER9="","",(FN9+ER9))</f>
        <v/>
      </c>
      <c r="FZ9" s="62" t="str">
        <f t="shared" ref="FZ9:FZ26" si="75">IF(ES9="","",(FO9+ES9))</f>
        <v/>
      </c>
      <c r="GA9" s="62" t="str">
        <f t="shared" ref="GA9:GA26" si="76">IF(ET9="","",(FP9+ET9))</f>
        <v/>
      </c>
      <c r="GB9" s="62" t="str">
        <f t="shared" ref="GB9:GB26" si="77">IF(EU9="","",(FQ9+EU9))</f>
        <v/>
      </c>
      <c r="GC9" s="62">
        <f>IF(EV9="","",(FR9+EV9))</f>
        <v>100</v>
      </c>
      <c r="GD9" s="62" t="str">
        <f t="shared" ref="GD9:GD26" si="78">IF(EW9="","",(FS9+EW9))</f>
        <v/>
      </c>
      <c r="GE9" s="62" t="str">
        <f t="shared" ref="GE9:GE26" si="79">IF(EX9="","",(FT9+EX9))</f>
        <v/>
      </c>
      <c r="GF9" s="62" t="str">
        <f t="shared" ref="GF9:GF26" si="80">IF(EY9="","",(FU9+EY9))</f>
        <v/>
      </c>
      <c r="GG9" s="62" t="str">
        <f t="shared" ref="GG9:GG26" si="81">IF(EZ9="","",(FV9+EZ9))</f>
        <v/>
      </c>
      <c r="GH9" s="62">
        <f t="shared" ref="GH9:GH26" si="82">IF(FA9="","",(FW9+FA9))</f>
        <v>83.636972624513675</v>
      </c>
      <c r="GI9" s="63">
        <f t="shared" ref="GI9:GI26" si="83">MAX(FY9:GH9)</f>
        <v>100</v>
      </c>
      <c r="GJ9" s="64" t="str">
        <f t="shared" ref="GJ9:GJ26" si="84">IF($GI9=FZ9,FZ$8,IF($GI9=GA9,GA$8,IF($GI9=GB9,GB$8,IF($GI9=GC9,GC$8,IF($GI9=GD9,GD$8,IF($GI9=GE9,GE$8,IF($GI9=GF9,GF$8,IF($GI9=GG9,GG$8,IF($GI9=GH9,GH$8,IF($GI9=GI9,GI$8))))))))))</f>
        <v>5. TECNOPROCESOS</v>
      </c>
      <c r="GK9" s="64" t="str">
        <f>IF($GI9=GA9,GA$8,IF($GI9=GB9,GB$8,IF($GI9=GC9,GC$8,IF($GI9=GD9,GD$8,IF($GI9=GE9,GE$8,IF($GI9=GF9,GF$8,IF($GI9=GG9,GG$8,IF($GI9=GH9,GH$8,IF($GI9=GI9,GI$8,IF($GI9=#REF!,#REF!))))))))))</f>
        <v>5. TECNOPROCESOS</v>
      </c>
      <c r="GL9" s="64" t="str">
        <f>IF($GI9=GB9,GB$8,IF($GI9=GC9,GC$8,IF($GI9=GD9,GD$8,IF($GI9=GE9,GE$8,IF($GI9=GF9,GF$8,IF($GI9=GG9,GG$8,IF($GI9=GH9,GH$8,IF($GI9=GI9,GI$8,IF($GI9=#REF!,#REF!,IF($GI9=GJ9,GJ$8))))))))))</f>
        <v>5. TECNOPROCESOS</v>
      </c>
      <c r="GM9" s="64" t="str">
        <f>IF($GI9=FY9,FY$8,IF($GI9=FZ9,FZ$8,IF($GI9=GA9,GA$8,IF($GI9=GB9,GB$8,IF($GI9=GC9,GC$8,IF($GI9=GD9,GD$8,IF($GI9=GE9,GE$8,IF($GI9=GF9,GF$8,IF($GI9=GG9,GG$8,IF($GI9=GH9,GH$8,""))))))))))</f>
        <v>5. TECNOPROCESOS</v>
      </c>
      <c r="GN9" s="65">
        <f t="shared" ref="GN9:GN26" si="85">IF($GM9=$I$8,$I9,IF($GM9=$J$8,$J9,IF($GM9=$K$8,$K9,IF($GM9=$L$8,$L9,IF($GM9=$M$8,$M9,IF($GM9=$N$8,$N9,IF($GM9=$O$8,$O9,"")))))))</f>
        <v>1561422151.45</v>
      </c>
      <c r="GO9" s="65" t="b">
        <f t="shared" ref="GO9:GO26" si="86">IF($GM9=$P$8,$P9,IF($GM9=$Q$8,$Q9,IF($GM9=$R$8,$R9)))</f>
        <v>0</v>
      </c>
      <c r="GP9" s="65">
        <f>MAX(GN9:GO9)</f>
        <v>1561422151.45</v>
      </c>
      <c r="GQ9" s="29">
        <v>1</v>
      </c>
    </row>
    <row r="10" spans="1:199" ht="37.5" customHeight="1" x14ac:dyDescent="0.2">
      <c r="A10" s="52"/>
      <c r="B10" s="45" t="s">
        <v>54</v>
      </c>
      <c r="C10" s="44" t="s">
        <v>55</v>
      </c>
      <c r="D10" s="44" t="s">
        <v>56</v>
      </c>
      <c r="E10" s="44" t="s">
        <v>57</v>
      </c>
      <c r="F10" s="32">
        <v>1</v>
      </c>
      <c r="G10" s="23">
        <v>117999998.97</v>
      </c>
      <c r="H10" s="30">
        <v>2</v>
      </c>
      <c r="I10" s="75" t="s">
        <v>51</v>
      </c>
      <c r="J10" s="36">
        <v>117810000</v>
      </c>
      <c r="K10" s="36">
        <v>95188243</v>
      </c>
      <c r="L10" s="75" t="s">
        <v>51</v>
      </c>
      <c r="M10" s="36">
        <v>115049998.48999999</v>
      </c>
      <c r="N10" s="36">
        <v>116733050</v>
      </c>
      <c r="O10" s="36">
        <v>117286400</v>
      </c>
      <c r="P10" s="36">
        <v>117889000</v>
      </c>
      <c r="Q10" s="75" t="s">
        <v>51</v>
      </c>
      <c r="R10" s="36">
        <v>85460802</v>
      </c>
      <c r="S10" s="49">
        <v>2</v>
      </c>
      <c r="T10" s="24" t="str">
        <f t="shared" si="0"/>
        <v>NC</v>
      </c>
      <c r="U10" s="24">
        <f t="shared" si="1"/>
        <v>117810000</v>
      </c>
      <c r="V10" s="24">
        <f t="shared" si="2"/>
        <v>95188243</v>
      </c>
      <c r="W10" s="24" t="str">
        <f t="shared" si="3"/>
        <v>NC</v>
      </c>
      <c r="X10" s="24">
        <f t="shared" si="4"/>
        <v>115049998.48999999</v>
      </c>
      <c r="Y10" s="24">
        <f t="shared" si="5"/>
        <v>116733050</v>
      </c>
      <c r="Z10" s="24">
        <f t="shared" si="6"/>
        <v>117286400</v>
      </c>
      <c r="AA10" s="24">
        <f t="shared" si="7"/>
        <v>117889000</v>
      </c>
      <c r="AB10" s="24" t="str">
        <f t="shared" si="8"/>
        <v>NC</v>
      </c>
      <c r="AC10" s="24">
        <f t="shared" si="9"/>
        <v>85460802</v>
      </c>
      <c r="AD10" s="30">
        <v>2</v>
      </c>
      <c r="AE10" s="76" t="s">
        <v>52</v>
      </c>
      <c r="AF10" s="50" t="s">
        <v>53</v>
      </c>
      <c r="AG10" s="48" t="s">
        <v>52</v>
      </c>
      <c r="AH10" s="76" t="s">
        <v>52</v>
      </c>
      <c r="AI10" s="50" t="s">
        <v>53</v>
      </c>
      <c r="AJ10" s="48" t="s">
        <v>52</v>
      </c>
      <c r="AK10" s="48" t="s">
        <v>52</v>
      </c>
      <c r="AL10" s="50" t="s">
        <v>53</v>
      </c>
      <c r="AM10" s="76" t="s">
        <v>52</v>
      </c>
      <c r="AN10" s="50" t="s">
        <v>53</v>
      </c>
      <c r="AO10" s="30">
        <v>2</v>
      </c>
      <c r="AP10" s="36" t="s">
        <v>53</v>
      </c>
      <c r="AQ10" s="36" t="s">
        <v>53</v>
      </c>
      <c r="AR10" s="36" t="s">
        <v>53</v>
      </c>
      <c r="AS10" s="36" t="s">
        <v>53</v>
      </c>
      <c r="AT10" s="36" t="s">
        <v>53</v>
      </c>
      <c r="AU10" s="36" t="s">
        <v>53</v>
      </c>
      <c r="AV10" s="36" t="s">
        <v>53</v>
      </c>
      <c r="AW10" s="36" t="s">
        <v>53</v>
      </c>
      <c r="AX10" s="36" t="s">
        <v>53</v>
      </c>
      <c r="AY10" s="36" t="s">
        <v>53</v>
      </c>
      <c r="AZ10" s="30">
        <v>2</v>
      </c>
      <c r="BA10" s="36" t="s">
        <v>53</v>
      </c>
      <c r="BB10" s="36" t="s">
        <v>53</v>
      </c>
      <c r="BC10" s="36" t="s">
        <v>53</v>
      </c>
      <c r="BD10" s="36" t="s">
        <v>52</v>
      </c>
      <c r="BE10" s="36" t="s">
        <v>53</v>
      </c>
      <c r="BF10" s="36" t="s">
        <v>53</v>
      </c>
      <c r="BG10" s="36" t="s">
        <v>53</v>
      </c>
      <c r="BH10" s="36" t="s">
        <v>53</v>
      </c>
      <c r="BI10" s="36" t="s">
        <v>53</v>
      </c>
      <c r="BJ10" s="36" t="s">
        <v>53</v>
      </c>
      <c r="BK10" s="30">
        <v>2</v>
      </c>
      <c r="BL10" s="51" t="str">
        <f t="shared" si="10"/>
        <v>NO CUMPLE</v>
      </c>
      <c r="BM10" s="51" t="str">
        <f t="shared" si="11"/>
        <v>CUMPLE</v>
      </c>
      <c r="BN10" s="51" t="str">
        <f t="shared" si="12"/>
        <v>NO CUMPLE</v>
      </c>
      <c r="BO10" s="51" t="str">
        <f t="shared" si="13"/>
        <v>NO CUMPLE</v>
      </c>
      <c r="BP10" s="51" t="str">
        <f t="shared" si="14"/>
        <v>CUMPLE</v>
      </c>
      <c r="BQ10" s="51" t="str">
        <f t="shared" si="15"/>
        <v>NO CUMPLE</v>
      </c>
      <c r="BR10" s="51" t="str">
        <f t="shared" si="16"/>
        <v>NO CUMPLE</v>
      </c>
      <c r="BS10" s="51" t="str">
        <f t="shared" si="17"/>
        <v>CUMPLE</v>
      </c>
      <c r="BT10" s="51" t="str">
        <f t="shared" si="18"/>
        <v>NO CUMPLE</v>
      </c>
      <c r="BU10" s="51" t="str">
        <f t="shared" si="19"/>
        <v>CUMPLE</v>
      </c>
      <c r="BV10" s="30">
        <v>2</v>
      </c>
      <c r="BW10" s="48" t="s">
        <v>51</v>
      </c>
      <c r="BX10" s="50" t="s">
        <v>53</v>
      </c>
      <c r="BY10" s="50" t="s">
        <v>53</v>
      </c>
      <c r="BZ10" s="48" t="s">
        <v>51</v>
      </c>
      <c r="CA10" s="50" t="s">
        <v>53</v>
      </c>
      <c r="CB10" s="48" t="s">
        <v>52</v>
      </c>
      <c r="CC10" s="48" t="s">
        <v>52</v>
      </c>
      <c r="CD10" s="50" t="s">
        <v>53</v>
      </c>
      <c r="CE10" s="48" t="s">
        <v>51</v>
      </c>
      <c r="CF10" s="50" t="s">
        <v>53</v>
      </c>
      <c r="CG10" s="30">
        <v>2</v>
      </c>
      <c r="CH10" s="48" t="s">
        <v>51</v>
      </c>
      <c r="CI10" s="48" t="s">
        <v>53</v>
      </c>
      <c r="CJ10" s="48" t="s">
        <v>52</v>
      </c>
      <c r="CK10" s="48" t="s">
        <v>51</v>
      </c>
      <c r="CL10" s="48" t="s">
        <v>53</v>
      </c>
      <c r="CM10" s="48" t="s">
        <v>52</v>
      </c>
      <c r="CN10" s="48" t="s">
        <v>52</v>
      </c>
      <c r="CO10" s="48" t="s">
        <v>52</v>
      </c>
      <c r="CP10" s="48" t="s">
        <v>51</v>
      </c>
      <c r="CQ10" s="48" t="s">
        <v>53</v>
      </c>
      <c r="CR10" s="30">
        <v>2</v>
      </c>
      <c r="CS10" s="24" t="str">
        <f t="shared" si="20"/>
        <v/>
      </c>
      <c r="CT10" s="24">
        <f t="shared" si="21"/>
        <v>117810000</v>
      </c>
      <c r="CU10" s="24" t="str">
        <f t="shared" si="22"/>
        <v/>
      </c>
      <c r="CV10" s="24" t="str">
        <f t="shared" si="23"/>
        <v/>
      </c>
      <c r="CW10" s="24">
        <f t="shared" si="24"/>
        <v>115049998.48999999</v>
      </c>
      <c r="CX10" s="24" t="str">
        <f t="shared" si="25"/>
        <v/>
      </c>
      <c r="CY10" s="24" t="str">
        <f t="shared" si="26"/>
        <v/>
      </c>
      <c r="CZ10" s="24" t="str">
        <f t="shared" si="27"/>
        <v/>
      </c>
      <c r="DA10" s="24" t="str">
        <f t="shared" si="28"/>
        <v/>
      </c>
      <c r="DB10" s="24">
        <f t="shared" si="29"/>
        <v>85460802</v>
      </c>
      <c r="DC10" s="24">
        <v>117999998.97</v>
      </c>
      <c r="DD10" s="24">
        <v>117999998.97</v>
      </c>
      <c r="DE10" s="53">
        <f t="shared" si="30"/>
        <v>3</v>
      </c>
      <c r="DF10" s="53">
        <f t="shared" si="31"/>
        <v>2</v>
      </c>
      <c r="DG10" s="54">
        <f t="shared" ref="DG10:DG26" si="87">IF(DE10=1,GEOMEAN(CS10:DB10),IF(DE10=2,GEOMEAN(CS10:DC10),IF(DE10=3,GEOMEAN(CS10:DD10),IF(DE10=4,GEOMEAN(CS10:DD10),IF(DE10=5,GEOMEAN(CS10:DD10),"")))))</f>
        <v>110032238.63502382</v>
      </c>
      <c r="DH10" s="55">
        <f t="shared" ref="DH10:DH26" si="88">IFERROR(DG10*0.15/40,"")</f>
        <v>412620.89488133928</v>
      </c>
      <c r="DI10" s="30">
        <v>2</v>
      </c>
      <c r="DJ10" s="56" t="str">
        <f t="shared" si="32"/>
        <v/>
      </c>
      <c r="DK10" s="56">
        <f t="shared" si="33"/>
        <v>28551.632130476468</v>
      </c>
      <c r="DL10" s="56" t="str">
        <f t="shared" si="34"/>
        <v/>
      </c>
      <c r="DM10" s="56" t="str">
        <f t="shared" si="35"/>
        <v/>
      </c>
      <c r="DN10" s="56">
        <f t="shared" si="36"/>
        <v>27882.736894137623</v>
      </c>
      <c r="DO10" s="56" t="str">
        <f t="shared" si="37"/>
        <v/>
      </c>
      <c r="DP10" s="56" t="str">
        <f t="shared" si="38"/>
        <v/>
      </c>
      <c r="DQ10" s="56" t="str">
        <f t="shared" si="39"/>
        <v/>
      </c>
      <c r="DR10" s="56" t="str">
        <f t="shared" si="40"/>
        <v/>
      </c>
      <c r="DS10" s="56">
        <f t="shared" si="41"/>
        <v>20711.700027837091</v>
      </c>
      <c r="DT10" s="30">
        <v>2</v>
      </c>
      <c r="DU10" s="57" t="str">
        <f t="shared" si="42"/>
        <v/>
      </c>
      <c r="DV10" s="57">
        <f t="shared" si="43"/>
        <v>7777761.3649761826</v>
      </c>
      <c r="DW10" s="57" t="str">
        <f t="shared" si="44"/>
        <v/>
      </c>
      <c r="DX10" s="57" t="str">
        <f t="shared" si="45"/>
        <v/>
      </c>
      <c r="DY10" s="57">
        <f t="shared" si="46"/>
        <v>5017759.8549761772</v>
      </c>
      <c r="DZ10" s="57" t="str">
        <f t="shared" si="47"/>
        <v/>
      </c>
      <c r="EA10" s="57" t="str">
        <f t="shared" si="48"/>
        <v/>
      </c>
      <c r="EB10" s="57" t="str">
        <f t="shared" si="49"/>
        <v/>
      </c>
      <c r="EC10" s="57" t="str">
        <f t="shared" si="50"/>
        <v/>
      </c>
      <c r="ED10" s="57">
        <f t="shared" si="51"/>
        <v>24571436.635023817</v>
      </c>
      <c r="EE10" s="30">
        <v>2</v>
      </c>
      <c r="EF10" s="58" t="str">
        <f t="shared" si="52"/>
        <v/>
      </c>
      <c r="EG10" s="58">
        <f t="shared" si="53"/>
        <v>1884.9654638097995</v>
      </c>
      <c r="EH10" s="58" t="str">
        <f t="shared" si="54"/>
        <v/>
      </c>
      <c r="EI10" s="58" t="str">
        <f t="shared" si="55"/>
        <v/>
      </c>
      <c r="EJ10" s="58">
        <f t="shared" si="56"/>
        <v>1216.0702274709513</v>
      </c>
      <c r="EK10" s="58" t="str">
        <f t="shared" si="57"/>
        <v/>
      </c>
      <c r="EL10" s="58" t="str">
        <f t="shared" si="58"/>
        <v/>
      </c>
      <c r="EM10" s="58" t="str">
        <f t="shared" si="59"/>
        <v/>
      </c>
      <c r="EN10" s="58" t="str">
        <f t="shared" si="60"/>
        <v/>
      </c>
      <c r="EO10" s="58">
        <f t="shared" si="61"/>
        <v>5954.9666388295782</v>
      </c>
      <c r="EP10" s="59">
        <f t="shared" si="62"/>
        <v>1216.0702274709513</v>
      </c>
      <c r="EQ10" s="30">
        <v>2</v>
      </c>
      <c r="ER10" s="60" t="str">
        <f t="shared" si="63"/>
        <v/>
      </c>
      <c r="ES10" s="60">
        <f t="shared" si="64"/>
        <v>25.805676566892423</v>
      </c>
      <c r="ET10" s="60" t="str">
        <f t="shared" si="65"/>
        <v/>
      </c>
      <c r="EU10" s="60" t="str">
        <f t="shared" si="66"/>
        <v/>
      </c>
      <c r="EV10" s="60">
        <f t="shared" si="67"/>
        <v>40</v>
      </c>
      <c r="EW10" s="60" t="str">
        <f t="shared" si="68"/>
        <v/>
      </c>
      <c r="EX10" s="60" t="str">
        <f t="shared" si="69"/>
        <v/>
      </c>
      <c r="EY10" s="60" t="str">
        <f t="shared" si="70"/>
        <v/>
      </c>
      <c r="EZ10" s="60" t="str">
        <f t="shared" si="71"/>
        <v/>
      </c>
      <c r="FA10" s="60">
        <f t="shared" si="72"/>
        <v>8.168443594907961</v>
      </c>
      <c r="FB10" s="30">
        <v>2</v>
      </c>
      <c r="FC10" s="36"/>
      <c r="FD10" s="47">
        <v>60</v>
      </c>
      <c r="FE10" s="48">
        <v>62</v>
      </c>
      <c r="FF10" s="36"/>
      <c r="FG10" s="48">
        <v>61</v>
      </c>
      <c r="FH10" s="48">
        <v>61</v>
      </c>
      <c r="FI10" s="48">
        <v>61</v>
      </c>
      <c r="FJ10" s="48">
        <v>61</v>
      </c>
      <c r="FK10" s="36"/>
      <c r="FL10" s="48">
        <v>24</v>
      </c>
      <c r="FM10" s="30">
        <v>2</v>
      </c>
      <c r="FN10" s="61">
        <f t="shared" ref="FN10:FN26" si="89">IF(FC10&lt;36,0,IF(FC10=36,20,IF(FC10&lt;=60,30,IF(FC10&gt;=61,60,""))))</f>
        <v>0</v>
      </c>
      <c r="FO10" s="61">
        <f t="shared" ref="FO10:FO26" si="90">IF(FD10&lt;36,0,IF(FD10=36,20,IF(FD10&lt;=60,30,IF(FD10&gt;=61,60,""))))</f>
        <v>30</v>
      </c>
      <c r="FP10" s="61">
        <f t="shared" ref="FP10:FP26" si="91">IF(FE10&lt;36,0,IF(FE10=36,20,IF(FE10&lt;=60,30,IF(FE10&gt;=61,60,""))))</f>
        <v>60</v>
      </c>
      <c r="FQ10" s="61">
        <f t="shared" ref="FQ10:FQ26" si="92">IF(FF10&lt;36,0,IF(FF10=36,20,IF(FF10&lt;=60,30,IF(FF10&gt;=61,60,""))))</f>
        <v>0</v>
      </c>
      <c r="FR10" s="61">
        <f t="shared" ref="FR10:FR26" si="93">IF(FG10&lt;36,0,IF(FG10=36,20,IF(FG10&lt;=60,30,IF(FG10&gt;=61,60,""))))</f>
        <v>60</v>
      </c>
      <c r="FS10" s="61">
        <f t="shared" ref="FS10:FS26" si="94">IF(FH10&lt;36,0,IF(FH10=36,20,IF(FH10&lt;=60,30,IF(FH10&gt;=61,60,""))))</f>
        <v>60</v>
      </c>
      <c r="FT10" s="61">
        <f t="shared" ref="FT10:FT26" si="95">IF(FI10&lt;36,0,IF(FI10=36,20,IF(FI10&lt;=60,30,IF(FI10&gt;=61,60,""))))</f>
        <v>60</v>
      </c>
      <c r="FU10" s="61">
        <f t="shared" ref="FU10:FU26" si="96">IF(FJ10&lt;36,0,IF(FJ10=36,20,IF(FJ10&lt;=60,30,IF(FJ10&gt;=61,60,""))))</f>
        <v>60</v>
      </c>
      <c r="FV10" s="61">
        <f t="shared" ref="FV10:FV26" si="97">IF(FK10&lt;36,0,IF(FK10=36,20,IF(FK10&lt;=60,30,IF(FK10&gt;=61,60,""))))</f>
        <v>0</v>
      </c>
      <c r="FW10" s="61">
        <f t="shared" ref="FW10:FW26" si="98">IF(FL10&lt;36,0,IF(FL10=36,20,IF(FL10&lt;=60,30,IF(FL10&gt;=61,60,""))))</f>
        <v>0</v>
      </c>
      <c r="FX10" s="30">
        <v>2</v>
      </c>
      <c r="FY10" s="62" t="str">
        <f t="shared" si="74"/>
        <v/>
      </c>
      <c r="FZ10" s="62">
        <f t="shared" si="75"/>
        <v>55.805676566892423</v>
      </c>
      <c r="GA10" s="62" t="str">
        <f t="shared" si="76"/>
        <v/>
      </c>
      <c r="GB10" s="62" t="str">
        <f t="shared" si="77"/>
        <v/>
      </c>
      <c r="GC10" s="62">
        <f t="shared" ref="GC10:GC26" si="99">IF(EV10="","",(FR10+EV10))</f>
        <v>100</v>
      </c>
      <c r="GD10" s="62" t="str">
        <f t="shared" si="78"/>
        <v/>
      </c>
      <c r="GE10" s="62" t="str">
        <f t="shared" si="79"/>
        <v/>
      </c>
      <c r="GF10" s="62" t="str">
        <f t="shared" si="80"/>
        <v/>
      </c>
      <c r="GG10" s="62" t="str">
        <f t="shared" si="81"/>
        <v/>
      </c>
      <c r="GH10" s="62">
        <f t="shared" si="82"/>
        <v>8.168443594907961</v>
      </c>
      <c r="GI10" s="63">
        <f t="shared" si="83"/>
        <v>100</v>
      </c>
      <c r="GJ10" s="64" t="str">
        <f t="shared" si="84"/>
        <v>5. TECNOPROCESOS</v>
      </c>
      <c r="GK10" s="64" t="str">
        <f>IF($GI10=GA10,GA$8,IF($GI10=GB10,GB$8,IF($GI10=GC10,GC$8,IF($GI10=GD10,GD$8,IF($GI10=GE10,GE$8,IF($GI10=GF10,GF$8,IF($GI10=GG10,GG$8,IF($GI10=GH10,GH$8,IF($GI10=GI10,GI$8,IF($GI10=#REF!,#REF!))))))))))</f>
        <v>5. TECNOPROCESOS</v>
      </c>
      <c r="GL10" s="64" t="str">
        <f>IF($GI10=GB10,GB$8,IF($GI10=GC10,GC$8,IF($GI10=GD10,GD$8,IF($GI10=GE10,GE$8,IF($GI10=GF10,GF$8,IF($GI10=GG10,GG$8,IF($GI10=GH10,GH$8,IF($GI10=GI10,GI$8,IF($GI10=#REF!,#REF!,IF($GI10=GJ10,GJ$8))))))))))</f>
        <v>5. TECNOPROCESOS</v>
      </c>
      <c r="GM10" s="64" t="str">
        <f t="shared" ref="GM10:GM26" si="100">IF($GI10=FY10,FY$8,IF($GI10=FZ10,FZ$8,IF($GI10=GA10,GA$8,IF($GI10=GB10,GB$8,IF($GI10=GC10,GC$8,IF($GI10=GD10,GD$8,IF($GI10=GE10,GE$8,IF($GI10=GF10,GF$8,IF($GI10=GG10,GG$8,IF($GI10=GH10,GH$8,""))))))))))</f>
        <v>5. TECNOPROCESOS</v>
      </c>
      <c r="GN10" s="65">
        <f t="shared" si="85"/>
        <v>115049998.48999999</v>
      </c>
      <c r="GO10" s="65" t="b">
        <f t="shared" si="86"/>
        <v>0</v>
      </c>
      <c r="GP10" s="65">
        <f t="shared" ref="GP10:GP26" si="101">MAX(GN10:GO10)</f>
        <v>115049998.48999999</v>
      </c>
      <c r="GQ10" s="30">
        <v>2</v>
      </c>
    </row>
    <row r="11" spans="1:199" ht="28.5" customHeight="1" x14ac:dyDescent="0.2">
      <c r="A11" s="52"/>
      <c r="B11" s="31" t="s">
        <v>58</v>
      </c>
      <c r="C11" s="29" t="s">
        <v>59</v>
      </c>
      <c r="D11" s="29" t="s">
        <v>60</v>
      </c>
      <c r="E11" s="29" t="s">
        <v>61</v>
      </c>
      <c r="F11" s="32">
        <v>25</v>
      </c>
      <c r="G11" s="23">
        <v>83302975</v>
      </c>
      <c r="H11" s="30">
        <v>3</v>
      </c>
      <c r="I11" s="75" t="s">
        <v>51</v>
      </c>
      <c r="J11" s="36">
        <v>74375000</v>
      </c>
      <c r="K11" s="36">
        <v>83300000</v>
      </c>
      <c r="L11" s="75" t="s">
        <v>51</v>
      </c>
      <c r="M11" s="36">
        <v>81220415.5</v>
      </c>
      <c r="N11" s="36">
        <v>82943000</v>
      </c>
      <c r="O11" s="75" t="s">
        <v>51</v>
      </c>
      <c r="P11" s="36">
        <v>76875000</v>
      </c>
      <c r="Q11" s="36">
        <v>82705000</v>
      </c>
      <c r="R11" s="75" t="s">
        <v>51</v>
      </c>
      <c r="S11" s="49">
        <v>3</v>
      </c>
      <c r="T11" s="24" t="str">
        <f t="shared" si="0"/>
        <v>NC</v>
      </c>
      <c r="U11" s="24">
        <f t="shared" si="1"/>
        <v>74375000</v>
      </c>
      <c r="V11" s="24">
        <f t="shared" si="2"/>
        <v>83300000</v>
      </c>
      <c r="W11" s="24" t="str">
        <f t="shared" si="3"/>
        <v>NC</v>
      </c>
      <c r="X11" s="24">
        <f t="shared" si="4"/>
        <v>81220415.5</v>
      </c>
      <c r="Y11" s="24">
        <f t="shared" si="5"/>
        <v>82943000</v>
      </c>
      <c r="Z11" s="24" t="str">
        <f t="shared" si="6"/>
        <v>NC</v>
      </c>
      <c r="AA11" s="24">
        <f t="shared" si="7"/>
        <v>76875000</v>
      </c>
      <c r="AB11" s="24">
        <f t="shared" si="8"/>
        <v>82705000</v>
      </c>
      <c r="AC11" s="24" t="str">
        <f t="shared" si="9"/>
        <v>NC</v>
      </c>
      <c r="AD11" s="30">
        <v>3</v>
      </c>
      <c r="AE11" s="76" t="s">
        <v>52</v>
      </c>
      <c r="AF11" s="48" t="s">
        <v>52</v>
      </c>
      <c r="AG11" s="48" t="s">
        <v>52</v>
      </c>
      <c r="AH11" s="76" t="s">
        <v>52</v>
      </c>
      <c r="AI11" s="48" t="s">
        <v>52</v>
      </c>
      <c r="AJ11" s="48" t="s">
        <v>52</v>
      </c>
      <c r="AK11" s="76" t="s">
        <v>52</v>
      </c>
      <c r="AL11" s="48" t="s">
        <v>52</v>
      </c>
      <c r="AM11" s="48" t="s">
        <v>52</v>
      </c>
      <c r="AN11" s="76" t="s">
        <v>52</v>
      </c>
      <c r="AO11" s="30">
        <v>3</v>
      </c>
      <c r="AP11" s="36" t="s">
        <v>53</v>
      </c>
      <c r="AQ11" s="36" t="s">
        <v>53</v>
      </c>
      <c r="AR11" s="36" t="s">
        <v>53</v>
      </c>
      <c r="AS11" s="36" t="s">
        <v>53</v>
      </c>
      <c r="AT11" s="36" t="s">
        <v>53</v>
      </c>
      <c r="AU11" s="36" t="s">
        <v>53</v>
      </c>
      <c r="AV11" s="36" t="s">
        <v>53</v>
      </c>
      <c r="AW11" s="36" t="s">
        <v>53</v>
      </c>
      <c r="AX11" s="36" t="s">
        <v>53</v>
      </c>
      <c r="AY11" s="36" t="s">
        <v>53</v>
      </c>
      <c r="AZ11" s="30">
        <v>3</v>
      </c>
      <c r="BA11" s="36" t="s">
        <v>53</v>
      </c>
      <c r="BB11" s="36" t="s">
        <v>53</v>
      </c>
      <c r="BC11" s="36" t="s">
        <v>53</v>
      </c>
      <c r="BD11" s="36" t="s">
        <v>52</v>
      </c>
      <c r="BE11" s="36" t="s">
        <v>53</v>
      </c>
      <c r="BF11" s="36" t="s">
        <v>53</v>
      </c>
      <c r="BG11" s="36" t="s">
        <v>53</v>
      </c>
      <c r="BH11" s="36" t="s">
        <v>53</v>
      </c>
      <c r="BI11" s="36" t="s">
        <v>53</v>
      </c>
      <c r="BJ11" s="36" t="s">
        <v>53</v>
      </c>
      <c r="BK11" s="30">
        <v>3</v>
      </c>
      <c r="BL11" s="51" t="str">
        <f t="shared" si="10"/>
        <v>NO CUMPLE</v>
      </c>
      <c r="BM11" s="51" t="str">
        <f t="shared" si="11"/>
        <v>NO CUMPLE</v>
      </c>
      <c r="BN11" s="51" t="str">
        <f t="shared" si="12"/>
        <v>NO CUMPLE</v>
      </c>
      <c r="BO11" s="51" t="str">
        <f t="shared" si="13"/>
        <v>NO CUMPLE</v>
      </c>
      <c r="BP11" s="51" t="str">
        <f t="shared" si="14"/>
        <v>NO CUMPLE</v>
      </c>
      <c r="BQ11" s="51" t="str">
        <f t="shared" si="15"/>
        <v>NO CUMPLE</v>
      </c>
      <c r="BR11" s="51" t="str">
        <f t="shared" si="16"/>
        <v>NO CUMPLE</v>
      </c>
      <c r="BS11" s="51" t="str">
        <f t="shared" si="17"/>
        <v>NO CUMPLE</v>
      </c>
      <c r="BT11" s="51" t="str">
        <f t="shared" si="18"/>
        <v>NO CUMPLE</v>
      </c>
      <c r="BU11" s="51" t="str">
        <f t="shared" si="19"/>
        <v>NO CUMPLE</v>
      </c>
      <c r="BV11" s="30">
        <v>3</v>
      </c>
      <c r="BW11" s="48" t="s">
        <v>51</v>
      </c>
      <c r="BX11" s="48" t="s">
        <v>52</v>
      </c>
      <c r="BY11" s="50" t="s">
        <v>53</v>
      </c>
      <c r="BZ11" s="48" t="s">
        <v>51</v>
      </c>
      <c r="CA11" s="48" t="s">
        <v>52</v>
      </c>
      <c r="CB11" s="48" t="s">
        <v>52</v>
      </c>
      <c r="CC11" s="48" t="s">
        <v>51</v>
      </c>
      <c r="CD11" s="48" t="s">
        <v>52</v>
      </c>
      <c r="CE11" s="48" t="s">
        <v>52</v>
      </c>
      <c r="CF11" s="48" t="s">
        <v>51</v>
      </c>
      <c r="CG11" s="30">
        <v>3</v>
      </c>
      <c r="CH11" s="48" t="s">
        <v>51</v>
      </c>
      <c r="CI11" s="48" t="s">
        <v>53</v>
      </c>
      <c r="CJ11" s="48" t="s">
        <v>53</v>
      </c>
      <c r="CK11" s="48" t="s">
        <v>51</v>
      </c>
      <c r="CL11" s="48" t="s">
        <v>53</v>
      </c>
      <c r="CM11" s="48" t="s">
        <v>52</v>
      </c>
      <c r="CN11" s="48" t="s">
        <v>51</v>
      </c>
      <c r="CO11" s="48" t="s">
        <v>53</v>
      </c>
      <c r="CP11" s="48" t="s">
        <v>53</v>
      </c>
      <c r="CQ11" s="48" t="s">
        <v>51</v>
      </c>
      <c r="CR11" s="30">
        <v>3</v>
      </c>
      <c r="CS11" s="24" t="str">
        <f t="shared" si="20"/>
        <v/>
      </c>
      <c r="CT11" s="24" t="str">
        <f t="shared" si="21"/>
        <v/>
      </c>
      <c r="CU11" s="24" t="str">
        <f t="shared" si="22"/>
        <v/>
      </c>
      <c r="CV11" s="24" t="str">
        <f t="shared" si="23"/>
        <v/>
      </c>
      <c r="CW11" s="24" t="str">
        <f t="shared" si="24"/>
        <v/>
      </c>
      <c r="CX11" s="24" t="str">
        <f t="shared" si="25"/>
        <v/>
      </c>
      <c r="CY11" s="24" t="str">
        <f t="shared" si="26"/>
        <v/>
      </c>
      <c r="CZ11" s="24" t="str">
        <f t="shared" si="27"/>
        <v/>
      </c>
      <c r="DA11" s="24" t="str">
        <f t="shared" si="28"/>
        <v/>
      </c>
      <c r="DB11" s="24" t="str">
        <f t="shared" si="29"/>
        <v/>
      </c>
      <c r="DC11" s="24">
        <v>83302975</v>
      </c>
      <c r="DD11" s="24">
        <v>83302975</v>
      </c>
      <c r="DE11" s="53">
        <f t="shared" si="30"/>
        <v>0</v>
      </c>
      <c r="DF11" s="53">
        <f t="shared" si="31"/>
        <v>0</v>
      </c>
      <c r="DG11" s="54" t="str">
        <f>IF(DE11=1,GEOMEAN(CS11:DB11),IF(DE11=2,GEOMEAN(CS11:DC11),IF(DE11=3,GEOMEAN(CS11:DD11),IF(DE11=4,GEOMEAN(CS11:DD11),IF(DE11=5,GEOMEAN(CS11:DD11),"")))))</f>
        <v/>
      </c>
      <c r="DH11" s="55" t="str">
        <f t="shared" si="88"/>
        <v/>
      </c>
      <c r="DI11" s="30">
        <v>3</v>
      </c>
      <c r="DJ11" s="56" t="str">
        <f t="shared" si="32"/>
        <v/>
      </c>
      <c r="DK11" s="56" t="str">
        <f t="shared" si="33"/>
        <v/>
      </c>
      <c r="DL11" s="56" t="str">
        <f t="shared" si="34"/>
        <v/>
      </c>
      <c r="DM11" s="56" t="str">
        <f t="shared" si="35"/>
        <v/>
      </c>
      <c r="DN11" s="56" t="str">
        <f t="shared" si="36"/>
        <v/>
      </c>
      <c r="DO11" s="56" t="str">
        <f t="shared" si="37"/>
        <v/>
      </c>
      <c r="DP11" s="56" t="str">
        <f t="shared" si="38"/>
        <v/>
      </c>
      <c r="DQ11" s="56" t="str">
        <f t="shared" si="39"/>
        <v/>
      </c>
      <c r="DR11" s="56" t="str">
        <f t="shared" si="40"/>
        <v/>
      </c>
      <c r="DS11" s="56" t="str">
        <f t="shared" si="41"/>
        <v/>
      </c>
      <c r="DT11" s="30">
        <v>3</v>
      </c>
      <c r="DU11" s="57" t="str">
        <f t="shared" si="42"/>
        <v/>
      </c>
      <c r="DV11" s="57" t="str">
        <f t="shared" si="43"/>
        <v/>
      </c>
      <c r="DW11" s="57" t="str">
        <f t="shared" si="44"/>
        <v/>
      </c>
      <c r="DX11" s="57" t="str">
        <f t="shared" si="45"/>
        <v/>
      </c>
      <c r="DY11" s="57" t="str">
        <f t="shared" si="46"/>
        <v/>
      </c>
      <c r="DZ11" s="57" t="str">
        <f t="shared" si="47"/>
        <v/>
      </c>
      <c r="EA11" s="57" t="str">
        <f t="shared" si="48"/>
        <v/>
      </c>
      <c r="EB11" s="57" t="str">
        <f t="shared" si="49"/>
        <v/>
      </c>
      <c r="EC11" s="57" t="str">
        <f t="shared" si="50"/>
        <v/>
      </c>
      <c r="ED11" s="57" t="str">
        <f t="shared" si="51"/>
        <v/>
      </c>
      <c r="EE11" s="30">
        <v>3</v>
      </c>
      <c r="EF11" s="58" t="str">
        <f t="shared" si="52"/>
        <v/>
      </c>
      <c r="EG11" s="58" t="str">
        <f t="shared" si="53"/>
        <v/>
      </c>
      <c r="EH11" s="58" t="str">
        <f t="shared" si="54"/>
        <v/>
      </c>
      <c r="EI11" s="58" t="str">
        <f t="shared" si="55"/>
        <v/>
      </c>
      <c r="EJ11" s="58" t="str">
        <f t="shared" si="56"/>
        <v/>
      </c>
      <c r="EK11" s="58" t="str">
        <f t="shared" si="57"/>
        <v/>
      </c>
      <c r="EL11" s="58" t="str">
        <f t="shared" si="58"/>
        <v/>
      </c>
      <c r="EM11" s="58" t="str">
        <f t="shared" si="59"/>
        <v/>
      </c>
      <c r="EN11" s="58" t="str">
        <f t="shared" si="60"/>
        <v/>
      </c>
      <c r="EO11" s="58" t="str">
        <f t="shared" si="61"/>
        <v/>
      </c>
      <c r="EP11" s="59">
        <f t="shared" si="62"/>
        <v>0</v>
      </c>
      <c r="EQ11" s="30">
        <v>3</v>
      </c>
      <c r="ER11" s="60" t="str">
        <f t="shared" si="63"/>
        <v/>
      </c>
      <c r="ES11" s="60" t="str">
        <f t="shared" si="64"/>
        <v/>
      </c>
      <c r="ET11" s="60" t="str">
        <f t="shared" si="65"/>
        <v/>
      </c>
      <c r="EU11" s="60" t="str">
        <f t="shared" si="66"/>
        <v/>
      </c>
      <c r="EV11" s="60" t="str">
        <f t="shared" si="67"/>
        <v/>
      </c>
      <c r="EW11" s="60" t="str">
        <f t="shared" si="68"/>
        <v/>
      </c>
      <c r="EX11" s="60" t="str">
        <f t="shared" si="69"/>
        <v/>
      </c>
      <c r="EY11" s="60" t="str">
        <f t="shared" si="70"/>
        <v/>
      </c>
      <c r="EZ11" s="60" t="str">
        <f t="shared" si="71"/>
        <v/>
      </c>
      <c r="FA11" s="60" t="str">
        <f t="shared" si="72"/>
        <v/>
      </c>
      <c r="FB11" s="30">
        <v>3</v>
      </c>
      <c r="FC11" s="36"/>
      <c r="FD11" s="47">
        <v>36</v>
      </c>
      <c r="FE11" s="48">
        <v>62</v>
      </c>
      <c r="FF11" s="36"/>
      <c r="FG11" s="48">
        <v>61</v>
      </c>
      <c r="FH11" s="48">
        <v>24</v>
      </c>
      <c r="FI11" s="36"/>
      <c r="FJ11" s="48">
        <v>61</v>
      </c>
      <c r="FK11" s="48">
        <v>62</v>
      </c>
      <c r="FL11" s="36"/>
      <c r="FM11" s="30">
        <v>3</v>
      </c>
      <c r="FN11" s="61">
        <f t="shared" si="89"/>
        <v>0</v>
      </c>
      <c r="FO11" s="61">
        <f t="shared" si="90"/>
        <v>20</v>
      </c>
      <c r="FP11" s="61">
        <f t="shared" si="91"/>
        <v>60</v>
      </c>
      <c r="FQ11" s="61">
        <f t="shared" si="92"/>
        <v>0</v>
      </c>
      <c r="FR11" s="61">
        <f t="shared" si="93"/>
        <v>60</v>
      </c>
      <c r="FS11" s="61">
        <f t="shared" si="94"/>
        <v>0</v>
      </c>
      <c r="FT11" s="61">
        <f t="shared" si="95"/>
        <v>0</v>
      </c>
      <c r="FU11" s="61">
        <f t="shared" si="96"/>
        <v>60</v>
      </c>
      <c r="FV11" s="61">
        <f t="shared" si="97"/>
        <v>60</v>
      </c>
      <c r="FW11" s="61">
        <f t="shared" si="98"/>
        <v>0</v>
      </c>
      <c r="FX11" s="30">
        <v>3</v>
      </c>
      <c r="FY11" s="62" t="str">
        <f t="shared" si="74"/>
        <v/>
      </c>
      <c r="FZ11" s="62" t="str">
        <f t="shared" si="75"/>
        <v/>
      </c>
      <c r="GA11" s="62" t="str">
        <f t="shared" si="76"/>
        <v/>
      </c>
      <c r="GB11" s="62" t="str">
        <f t="shared" si="77"/>
        <v/>
      </c>
      <c r="GC11" s="62" t="str">
        <f t="shared" si="99"/>
        <v/>
      </c>
      <c r="GD11" s="62" t="str">
        <f t="shared" si="78"/>
        <v/>
      </c>
      <c r="GE11" s="62" t="str">
        <f t="shared" si="79"/>
        <v/>
      </c>
      <c r="GF11" s="62" t="str">
        <f t="shared" si="80"/>
        <v/>
      </c>
      <c r="GG11" s="62" t="str">
        <f t="shared" si="81"/>
        <v/>
      </c>
      <c r="GH11" s="62" t="str">
        <f t="shared" si="82"/>
        <v/>
      </c>
      <c r="GI11" s="63">
        <f t="shared" si="83"/>
        <v>0</v>
      </c>
      <c r="GJ11" s="64">
        <f t="shared" si="84"/>
        <v>0</v>
      </c>
      <c r="GK11" s="64">
        <f>IF($GI11=GA11,GA$8,IF($GI11=GB11,GB$8,IF($GI11=GC11,GC$8,IF($GI11=GD11,GD$8,IF($GI11=GE11,GE$8,IF($GI11=GF11,GF$8,IF($GI11=GG11,GG$8,IF($GI11=GH11,GH$8,IF($GI11=GI11,GI$8,IF($GI11=#REF!,#REF!))))))))))</f>
        <v>0</v>
      </c>
      <c r="GL11" s="64">
        <f>IF($GI11=GB11,GB$8,IF($GI11=GC11,GC$8,IF($GI11=GD11,GD$8,IF($GI11=GE11,GE$8,IF($GI11=GF11,GF$8,IF($GI11=GG11,GG$8,IF($GI11=GH11,GH$8,IF($GI11=GI11,GI$8,IF($GI11=#REF!,#REF!,IF($GI11=GJ11,GJ$8))))))))))</f>
        <v>0</v>
      </c>
      <c r="GM11" s="64" t="str">
        <f t="shared" si="100"/>
        <v/>
      </c>
      <c r="GN11" s="65" t="str">
        <f t="shared" si="85"/>
        <v/>
      </c>
      <c r="GO11" s="65" t="b">
        <f t="shared" si="86"/>
        <v>0</v>
      </c>
      <c r="GP11" s="65">
        <f t="shared" si="101"/>
        <v>0</v>
      </c>
      <c r="GQ11" s="30">
        <v>3</v>
      </c>
    </row>
    <row r="12" spans="1:199" ht="29.25" customHeight="1" x14ac:dyDescent="0.2">
      <c r="A12" s="52"/>
      <c r="B12" s="31" t="s">
        <v>62</v>
      </c>
      <c r="C12" s="29" t="s">
        <v>63</v>
      </c>
      <c r="D12" s="29" t="s">
        <v>64</v>
      </c>
      <c r="E12" s="29" t="s">
        <v>65</v>
      </c>
      <c r="F12" s="32">
        <v>2</v>
      </c>
      <c r="G12" s="23">
        <v>20293853.02</v>
      </c>
      <c r="H12" s="30">
        <v>4</v>
      </c>
      <c r="I12" s="75" t="s">
        <v>51</v>
      </c>
      <c r="J12" s="36">
        <v>16660000</v>
      </c>
      <c r="K12" s="36">
        <v>20208342</v>
      </c>
      <c r="L12" s="75" t="s">
        <v>51</v>
      </c>
      <c r="M12" s="36">
        <v>19786506.039999999</v>
      </c>
      <c r="N12" s="36" t="s">
        <v>51</v>
      </c>
      <c r="O12" s="75" t="s">
        <v>51</v>
      </c>
      <c r="P12" s="36">
        <v>18980000</v>
      </c>
      <c r="Q12" s="75" t="s">
        <v>51</v>
      </c>
      <c r="R12" s="75" t="s">
        <v>51</v>
      </c>
      <c r="S12" s="49">
        <v>4</v>
      </c>
      <c r="T12" s="24" t="str">
        <f t="shared" si="0"/>
        <v>NC</v>
      </c>
      <c r="U12" s="24">
        <f t="shared" si="1"/>
        <v>16660000</v>
      </c>
      <c r="V12" s="24">
        <f t="shared" si="2"/>
        <v>20208342</v>
      </c>
      <c r="W12" s="24" t="str">
        <f t="shared" si="3"/>
        <v>NC</v>
      </c>
      <c r="X12" s="24">
        <f t="shared" si="4"/>
        <v>19786506.039999999</v>
      </c>
      <c r="Y12" s="24" t="str">
        <f t="shared" si="5"/>
        <v>NC</v>
      </c>
      <c r="Z12" s="24" t="str">
        <f t="shared" si="6"/>
        <v>NC</v>
      </c>
      <c r="AA12" s="24">
        <f t="shared" si="7"/>
        <v>18980000</v>
      </c>
      <c r="AB12" s="24" t="str">
        <f t="shared" si="8"/>
        <v>NC</v>
      </c>
      <c r="AC12" s="24" t="str">
        <f t="shared" si="9"/>
        <v>NC</v>
      </c>
      <c r="AD12" s="30">
        <v>4</v>
      </c>
      <c r="AE12" s="76" t="s">
        <v>52</v>
      </c>
      <c r="AF12" s="48" t="s">
        <v>52</v>
      </c>
      <c r="AG12" s="48" t="s">
        <v>52</v>
      </c>
      <c r="AH12" s="76" t="s">
        <v>52</v>
      </c>
      <c r="AI12" s="48" t="s">
        <v>52</v>
      </c>
      <c r="AJ12" s="76" t="s">
        <v>52</v>
      </c>
      <c r="AK12" s="76" t="s">
        <v>52</v>
      </c>
      <c r="AL12" s="50" t="s">
        <v>53</v>
      </c>
      <c r="AM12" s="76" t="s">
        <v>52</v>
      </c>
      <c r="AN12" s="76" t="s">
        <v>52</v>
      </c>
      <c r="AO12" s="30">
        <v>4</v>
      </c>
      <c r="AP12" s="36" t="s">
        <v>53</v>
      </c>
      <c r="AQ12" s="36" t="s">
        <v>53</v>
      </c>
      <c r="AR12" s="36" t="s">
        <v>53</v>
      </c>
      <c r="AS12" s="36" t="s">
        <v>53</v>
      </c>
      <c r="AT12" s="36" t="s">
        <v>53</v>
      </c>
      <c r="AU12" s="36" t="s">
        <v>53</v>
      </c>
      <c r="AV12" s="36" t="s">
        <v>53</v>
      </c>
      <c r="AW12" s="36" t="s">
        <v>53</v>
      </c>
      <c r="AX12" s="36" t="s">
        <v>53</v>
      </c>
      <c r="AY12" s="36" t="s">
        <v>53</v>
      </c>
      <c r="AZ12" s="30">
        <v>4</v>
      </c>
      <c r="BA12" s="36" t="s">
        <v>53</v>
      </c>
      <c r="BB12" s="36" t="s">
        <v>53</v>
      </c>
      <c r="BC12" s="36" t="s">
        <v>53</v>
      </c>
      <c r="BD12" s="36" t="s">
        <v>52</v>
      </c>
      <c r="BE12" s="36" t="s">
        <v>53</v>
      </c>
      <c r="BF12" s="36" t="s">
        <v>53</v>
      </c>
      <c r="BG12" s="36" t="s">
        <v>53</v>
      </c>
      <c r="BH12" s="36" t="s">
        <v>53</v>
      </c>
      <c r="BI12" s="36" t="s">
        <v>53</v>
      </c>
      <c r="BJ12" s="36" t="s">
        <v>53</v>
      </c>
      <c r="BK12" s="30">
        <v>4</v>
      </c>
      <c r="BL12" s="51" t="str">
        <f t="shared" si="10"/>
        <v>NO CUMPLE</v>
      </c>
      <c r="BM12" s="51" t="str">
        <f t="shared" si="11"/>
        <v>NO CUMPLE</v>
      </c>
      <c r="BN12" s="51" t="str">
        <f t="shared" si="12"/>
        <v>NO CUMPLE</v>
      </c>
      <c r="BO12" s="51" t="str">
        <f t="shared" si="13"/>
        <v>NO CUMPLE</v>
      </c>
      <c r="BP12" s="51" t="str">
        <f t="shared" si="14"/>
        <v>NO CUMPLE</v>
      </c>
      <c r="BQ12" s="51" t="str">
        <f t="shared" si="15"/>
        <v>NO CUMPLE</v>
      </c>
      <c r="BR12" s="51" t="str">
        <f t="shared" si="16"/>
        <v>NO CUMPLE</v>
      </c>
      <c r="BS12" s="51" t="str">
        <f t="shared" si="17"/>
        <v>CUMPLE</v>
      </c>
      <c r="BT12" s="51" t="str">
        <f t="shared" si="18"/>
        <v>NO CUMPLE</v>
      </c>
      <c r="BU12" s="51" t="str">
        <f t="shared" si="19"/>
        <v>NO CUMPLE</v>
      </c>
      <c r="BV12" s="30">
        <v>4</v>
      </c>
      <c r="BW12" s="48" t="s">
        <v>51</v>
      </c>
      <c r="BX12" s="48" t="s">
        <v>52</v>
      </c>
      <c r="BY12" s="50" t="s">
        <v>53</v>
      </c>
      <c r="BZ12" s="48" t="s">
        <v>51</v>
      </c>
      <c r="CA12" s="48" t="s">
        <v>52</v>
      </c>
      <c r="CB12" s="48" t="s">
        <v>51</v>
      </c>
      <c r="CC12" s="48" t="s">
        <v>51</v>
      </c>
      <c r="CD12" s="50" t="s">
        <v>53</v>
      </c>
      <c r="CE12" s="48" t="s">
        <v>51</v>
      </c>
      <c r="CF12" s="48" t="s">
        <v>51</v>
      </c>
      <c r="CG12" s="30">
        <v>4</v>
      </c>
      <c r="CH12" s="48" t="s">
        <v>51</v>
      </c>
      <c r="CI12" s="48" t="s">
        <v>53</v>
      </c>
      <c r="CJ12" s="48" t="s">
        <v>53</v>
      </c>
      <c r="CK12" s="48" t="s">
        <v>51</v>
      </c>
      <c r="CL12" s="48" t="s">
        <v>52</v>
      </c>
      <c r="CM12" s="48" t="s">
        <v>51</v>
      </c>
      <c r="CN12" s="48" t="s">
        <v>51</v>
      </c>
      <c r="CO12" s="48" t="s">
        <v>53</v>
      </c>
      <c r="CP12" s="48" t="s">
        <v>51</v>
      </c>
      <c r="CQ12" s="48" t="s">
        <v>51</v>
      </c>
      <c r="CR12" s="30">
        <v>4</v>
      </c>
      <c r="CS12" s="24" t="str">
        <f t="shared" si="20"/>
        <v/>
      </c>
      <c r="CT12" s="24" t="str">
        <f t="shared" si="21"/>
        <v/>
      </c>
      <c r="CU12" s="24" t="str">
        <f t="shared" si="22"/>
        <v/>
      </c>
      <c r="CV12" s="24" t="str">
        <f t="shared" si="23"/>
        <v/>
      </c>
      <c r="CW12" s="24" t="str">
        <f t="shared" si="24"/>
        <v/>
      </c>
      <c r="CX12" s="24" t="str">
        <f t="shared" si="25"/>
        <v/>
      </c>
      <c r="CY12" s="24" t="str">
        <f t="shared" si="26"/>
        <v/>
      </c>
      <c r="CZ12" s="24">
        <f t="shared" si="27"/>
        <v>18980000</v>
      </c>
      <c r="DA12" s="24" t="str">
        <f t="shared" si="28"/>
        <v/>
      </c>
      <c r="DB12" s="24" t="str">
        <f t="shared" si="29"/>
        <v/>
      </c>
      <c r="DC12" s="24">
        <v>20293853.02</v>
      </c>
      <c r="DD12" s="24">
        <v>20293853.02</v>
      </c>
      <c r="DE12" s="53">
        <f t="shared" si="30"/>
        <v>1</v>
      </c>
      <c r="DF12" s="53">
        <f t="shared" si="31"/>
        <v>0</v>
      </c>
      <c r="DG12" s="54">
        <f t="shared" si="87"/>
        <v>18980000</v>
      </c>
      <c r="DH12" s="55">
        <f t="shared" si="88"/>
        <v>71175</v>
      </c>
      <c r="DI12" s="30">
        <v>4</v>
      </c>
      <c r="DJ12" s="56" t="str">
        <f t="shared" si="32"/>
        <v/>
      </c>
      <c r="DK12" s="56" t="str">
        <f t="shared" si="33"/>
        <v/>
      </c>
      <c r="DL12" s="56" t="str">
        <f t="shared" si="34"/>
        <v/>
      </c>
      <c r="DM12" s="56" t="str">
        <f t="shared" si="35"/>
        <v/>
      </c>
      <c r="DN12" s="56" t="str">
        <f t="shared" si="36"/>
        <v/>
      </c>
      <c r="DO12" s="56" t="str">
        <f t="shared" si="37"/>
        <v/>
      </c>
      <c r="DP12" s="56" t="str">
        <f t="shared" si="38"/>
        <v/>
      </c>
      <c r="DQ12" s="56">
        <f t="shared" si="39"/>
        <v>26666.666666666668</v>
      </c>
      <c r="DR12" s="56" t="str">
        <f t="shared" si="40"/>
        <v/>
      </c>
      <c r="DS12" s="56" t="str">
        <f t="shared" si="41"/>
        <v/>
      </c>
      <c r="DT12" s="30">
        <v>4</v>
      </c>
      <c r="DU12" s="57" t="str">
        <f t="shared" si="42"/>
        <v/>
      </c>
      <c r="DV12" s="57" t="str">
        <f t="shared" si="43"/>
        <v/>
      </c>
      <c r="DW12" s="57" t="str">
        <f t="shared" si="44"/>
        <v/>
      </c>
      <c r="DX12" s="57" t="str">
        <f t="shared" si="45"/>
        <v/>
      </c>
      <c r="DY12" s="57" t="str">
        <f t="shared" si="46"/>
        <v/>
      </c>
      <c r="DZ12" s="57" t="str">
        <f t="shared" si="47"/>
        <v/>
      </c>
      <c r="EA12" s="57" t="str">
        <f t="shared" si="48"/>
        <v/>
      </c>
      <c r="EB12" s="57">
        <f t="shared" si="49"/>
        <v>0</v>
      </c>
      <c r="EC12" s="57" t="str">
        <f t="shared" si="50"/>
        <v/>
      </c>
      <c r="ED12" s="57" t="str">
        <f t="shared" si="51"/>
        <v/>
      </c>
      <c r="EE12" s="30">
        <v>4</v>
      </c>
      <c r="EF12" s="58" t="str">
        <f t="shared" si="52"/>
        <v/>
      </c>
      <c r="EG12" s="58" t="str">
        <f t="shared" si="53"/>
        <v/>
      </c>
      <c r="EH12" s="58" t="str">
        <f t="shared" si="54"/>
        <v/>
      </c>
      <c r="EI12" s="58" t="str">
        <f t="shared" si="55"/>
        <v/>
      </c>
      <c r="EJ12" s="58" t="str">
        <f t="shared" si="56"/>
        <v/>
      </c>
      <c r="EK12" s="58" t="str">
        <f t="shared" si="57"/>
        <v/>
      </c>
      <c r="EL12" s="58" t="str">
        <f t="shared" si="58"/>
        <v/>
      </c>
      <c r="EM12" s="58">
        <f t="shared" si="59"/>
        <v>0</v>
      </c>
      <c r="EN12" s="58" t="str">
        <f t="shared" si="60"/>
        <v/>
      </c>
      <c r="EO12" s="58" t="str">
        <f t="shared" si="61"/>
        <v/>
      </c>
      <c r="EP12" s="59">
        <f t="shared" si="62"/>
        <v>0</v>
      </c>
      <c r="EQ12" s="30">
        <v>4</v>
      </c>
      <c r="ER12" s="60" t="str">
        <f t="shared" si="63"/>
        <v/>
      </c>
      <c r="ES12" s="60" t="str">
        <f t="shared" si="64"/>
        <v/>
      </c>
      <c r="ET12" s="60" t="str">
        <f t="shared" si="65"/>
        <v/>
      </c>
      <c r="EU12" s="60" t="str">
        <f t="shared" si="66"/>
        <v/>
      </c>
      <c r="EV12" s="60" t="str">
        <f t="shared" si="67"/>
        <v/>
      </c>
      <c r="EW12" s="60" t="str">
        <f t="shared" si="68"/>
        <v/>
      </c>
      <c r="EX12" s="60" t="str">
        <f t="shared" si="69"/>
        <v/>
      </c>
      <c r="EY12" s="60">
        <f t="shared" si="70"/>
        <v>40</v>
      </c>
      <c r="EZ12" s="60" t="str">
        <f t="shared" si="71"/>
        <v/>
      </c>
      <c r="FA12" s="60" t="str">
        <f t="shared" si="72"/>
        <v/>
      </c>
      <c r="FB12" s="30">
        <v>4</v>
      </c>
      <c r="FC12" s="36"/>
      <c r="FD12" s="47">
        <v>36</v>
      </c>
      <c r="FE12" s="48">
        <v>62</v>
      </c>
      <c r="FF12" s="36"/>
      <c r="FG12" s="48">
        <v>61</v>
      </c>
      <c r="FH12" s="36"/>
      <c r="FI12" s="36"/>
      <c r="FJ12" s="48">
        <v>61</v>
      </c>
      <c r="FK12" s="36"/>
      <c r="FL12" s="36"/>
      <c r="FM12" s="30">
        <v>4</v>
      </c>
      <c r="FN12" s="61">
        <f t="shared" si="89"/>
        <v>0</v>
      </c>
      <c r="FO12" s="61">
        <f t="shared" si="90"/>
        <v>20</v>
      </c>
      <c r="FP12" s="61">
        <f t="shared" si="91"/>
        <v>60</v>
      </c>
      <c r="FQ12" s="61">
        <f t="shared" si="92"/>
        <v>0</v>
      </c>
      <c r="FR12" s="61">
        <f t="shared" si="93"/>
        <v>60</v>
      </c>
      <c r="FS12" s="61">
        <f t="shared" si="94"/>
        <v>0</v>
      </c>
      <c r="FT12" s="61">
        <f t="shared" si="95"/>
        <v>0</v>
      </c>
      <c r="FU12" s="61">
        <f t="shared" si="96"/>
        <v>60</v>
      </c>
      <c r="FV12" s="61">
        <f t="shared" si="97"/>
        <v>0</v>
      </c>
      <c r="FW12" s="61">
        <f t="shared" si="98"/>
        <v>0</v>
      </c>
      <c r="FX12" s="30">
        <v>4</v>
      </c>
      <c r="FY12" s="62" t="str">
        <f t="shared" si="74"/>
        <v/>
      </c>
      <c r="FZ12" s="62" t="str">
        <f t="shared" si="75"/>
        <v/>
      </c>
      <c r="GA12" s="62" t="str">
        <f t="shared" si="76"/>
        <v/>
      </c>
      <c r="GB12" s="62" t="str">
        <f t="shared" si="77"/>
        <v/>
      </c>
      <c r="GC12" s="62" t="str">
        <f t="shared" si="99"/>
        <v/>
      </c>
      <c r="GD12" s="62" t="str">
        <f t="shared" si="78"/>
        <v/>
      </c>
      <c r="GE12" s="62" t="str">
        <f t="shared" si="79"/>
        <v/>
      </c>
      <c r="GF12" s="62">
        <f t="shared" si="80"/>
        <v>100</v>
      </c>
      <c r="GG12" s="62" t="str">
        <f t="shared" si="81"/>
        <v/>
      </c>
      <c r="GH12" s="62" t="str">
        <f t="shared" si="82"/>
        <v/>
      </c>
      <c r="GI12" s="63">
        <f t="shared" si="83"/>
        <v>100</v>
      </c>
      <c r="GJ12" s="64" t="str">
        <f t="shared" si="84"/>
        <v>8. SECURITY VIDEO EQUIPMENT</v>
      </c>
      <c r="GK12" s="64" t="str">
        <f>IF($GI12=GA12,GA$8,IF($GI12=GB12,GB$8,IF($GI12=GC12,GC$8,IF($GI12=GD12,GD$8,IF($GI12=GE12,GE$8,IF($GI12=GF12,GF$8,IF($GI12=GG12,GG$8,IF($GI12=GH12,GH$8,IF($GI12=GI12,GI$8,IF($GI12=#REF!,#REF!))))))))))</f>
        <v>8. SECURITY VIDEO EQUIPMENT</v>
      </c>
      <c r="GL12" s="64" t="str">
        <f>IF($GI12=GB12,GB$8,IF($GI12=GC12,GC$8,IF($GI12=GD12,GD$8,IF($GI12=GE12,GE$8,IF($GI12=GF12,GF$8,IF($GI12=GG12,GG$8,IF($GI12=GH12,GH$8,IF($GI12=GI12,GI$8,IF($GI12=#REF!,#REF!,IF($GI12=GJ12,GJ$8))))))))))</f>
        <v>8. SECURITY VIDEO EQUIPMENT</v>
      </c>
      <c r="GM12" s="64" t="str">
        <f t="shared" si="100"/>
        <v>8. SECURITY VIDEO EQUIPMENT</v>
      </c>
      <c r="GN12" s="65" t="str">
        <f t="shared" si="85"/>
        <v/>
      </c>
      <c r="GO12" s="65">
        <f t="shared" si="86"/>
        <v>18980000</v>
      </c>
      <c r="GP12" s="65">
        <f t="shared" si="101"/>
        <v>18980000</v>
      </c>
      <c r="GQ12" s="30">
        <v>4</v>
      </c>
    </row>
    <row r="13" spans="1:199" ht="20.399999999999999" x14ac:dyDescent="0.2">
      <c r="A13" s="52"/>
      <c r="B13" s="31" t="s">
        <v>62</v>
      </c>
      <c r="C13" s="29" t="s">
        <v>63</v>
      </c>
      <c r="D13" s="29" t="s">
        <v>64</v>
      </c>
      <c r="E13" s="29" t="s">
        <v>66</v>
      </c>
      <c r="F13" s="32">
        <v>2</v>
      </c>
      <c r="G13" s="23">
        <v>13898589.133333333</v>
      </c>
      <c r="H13" s="30">
        <v>5</v>
      </c>
      <c r="I13" s="75" t="s">
        <v>51</v>
      </c>
      <c r="J13" s="75" t="s">
        <v>51</v>
      </c>
      <c r="K13" s="36">
        <v>13875400</v>
      </c>
      <c r="L13" s="75" t="s">
        <v>51</v>
      </c>
      <c r="M13" s="36">
        <v>13551122.619999999</v>
      </c>
      <c r="N13" s="75" t="s">
        <v>51</v>
      </c>
      <c r="O13" s="75" t="s">
        <v>51</v>
      </c>
      <c r="P13" s="75" t="s">
        <v>51</v>
      </c>
      <c r="Q13" s="75" t="s">
        <v>51</v>
      </c>
      <c r="R13" s="75" t="s">
        <v>51</v>
      </c>
      <c r="S13" s="49">
        <v>5</v>
      </c>
      <c r="T13" s="24" t="str">
        <f t="shared" si="0"/>
        <v>NC</v>
      </c>
      <c r="U13" s="24" t="str">
        <f t="shared" si="1"/>
        <v>NC</v>
      </c>
      <c r="V13" s="24">
        <f t="shared" si="2"/>
        <v>13875400</v>
      </c>
      <c r="W13" s="24" t="str">
        <f t="shared" si="3"/>
        <v>NC</v>
      </c>
      <c r="X13" s="24">
        <f t="shared" si="4"/>
        <v>13551122.619999999</v>
      </c>
      <c r="Y13" s="24" t="str">
        <f t="shared" si="5"/>
        <v>NC</v>
      </c>
      <c r="Z13" s="24" t="str">
        <f t="shared" si="6"/>
        <v>NC</v>
      </c>
      <c r="AA13" s="24" t="str">
        <f t="shared" si="7"/>
        <v>NC</v>
      </c>
      <c r="AB13" s="24" t="str">
        <f t="shared" si="8"/>
        <v>NC</v>
      </c>
      <c r="AC13" s="24" t="str">
        <f t="shared" si="9"/>
        <v>NC</v>
      </c>
      <c r="AD13" s="30">
        <v>5</v>
      </c>
      <c r="AE13" s="76" t="s">
        <v>52</v>
      </c>
      <c r="AF13" s="76" t="s">
        <v>52</v>
      </c>
      <c r="AG13" s="48" t="s">
        <v>52</v>
      </c>
      <c r="AH13" s="76" t="s">
        <v>52</v>
      </c>
      <c r="AI13" s="48" t="s">
        <v>52</v>
      </c>
      <c r="AJ13" s="76" t="s">
        <v>52</v>
      </c>
      <c r="AK13" s="76" t="s">
        <v>52</v>
      </c>
      <c r="AL13" s="76" t="s">
        <v>52</v>
      </c>
      <c r="AM13" s="76" t="s">
        <v>52</v>
      </c>
      <c r="AN13" s="76" t="s">
        <v>52</v>
      </c>
      <c r="AO13" s="30">
        <v>5</v>
      </c>
      <c r="AP13" s="36" t="s">
        <v>53</v>
      </c>
      <c r="AQ13" s="36" t="s">
        <v>53</v>
      </c>
      <c r="AR13" s="36" t="s">
        <v>53</v>
      </c>
      <c r="AS13" s="36" t="s">
        <v>53</v>
      </c>
      <c r="AT13" s="36" t="s">
        <v>53</v>
      </c>
      <c r="AU13" s="36" t="s">
        <v>53</v>
      </c>
      <c r="AV13" s="36" t="s">
        <v>53</v>
      </c>
      <c r="AW13" s="36" t="s">
        <v>53</v>
      </c>
      <c r="AX13" s="36" t="s">
        <v>53</v>
      </c>
      <c r="AY13" s="36" t="s">
        <v>53</v>
      </c>
      <c r="AZ13" s="30">
        <v>5</v>
      </c>
      <c r="BA13" s="36" t="s">
        <v>53</v>
      </c>
      <c r="BB13" s="36" t="s">
        <v>53</v>
      </c>
      <c r="BC13" s="36" t="s">
        <v>53</v>
      </c>
      <c r="BD13" s="36" t="s">
        <v>52</v>
      </c>
      <c r="BE13" s="36" t="s">
        <v>53</v>
      </c>
      <c r="BF13" s="36" t="s">
        <v>53</v>
      </c>
      <c r="BG13" s="36" t="s">
        <v>53</v>
      </c>
      <c r="BH13" s="36" t="s">
        <v>53</v>
      </c>
      <c r="BI13" s="36" t="s">
        <v>53</v>
      </c>
      <c r="BJ13" s="36" t="s">
        <v>53</v>
      </c>
      <c r="BK13" s="30">
        <v>5</v>
      </c>
      <c r="BL13" s="51" t="str">
        <f t="shared" si="10"/>
        <v>NO CUMPLE</v>
      </c>
      <c r="BM13" s="51" t="str">
        <f t="shared" si="11"/>
        <v>NO CUMPLE</v>
      </c>
      <c r="BN13" s="51" t="str">
        <f t="shared" si="12"/>
        <v>NO CUMPLE</v>
      </c>
      <c r="BO13" s="51" t="str">
        <f t="shared" si="13"/>
        <v>NO CUMPLE</v>
      </c>
      <c r="BP13" s="51" t="str">
        <f t="shared" si="14"/>
        <v>NO CUMPLE</v>
      </c>
      <c r="BQ13" s="51" t="str">
        <f t="shared" si="15"/>
        <v>NO CUMPLE</v>
      </c>
      <c r="BR13" s="51" t="str">
        <f t="shared" si="16"/>
        <v>NO CUMPLE</v>
      </c>
      <c r="BS13" s="51" t="str">
        <f t="shared" si="17"/>
        <v>NO CUMPLE</v>
      </c>
      <c r="BT13" s="51" t="str">
        <f t="shared" si="18"/>
        <v>NO CUMPLE</v>
      </c>
      <c r="BU13" s="51" t="str">
        <f t="shared" si="19"/>
        <v>NO CUMPLE</v>
      </c>
      <c r="BV13" s="30">
        <v>5</v>
      </c>
      <c r="BW13" s="48" t="s">
        <v>51</v>
      </c>
      <c r="BX13" s="48" t="s">
        <v>51</v>
      </c>
      <c r="BY13" s="50" t="s">
        <v>53</v>
      </c>
      <c r="BZ13" s="48" t="s">
        <v>51</v>
      </c>
      <c r="CA13" s="48" t="s">
        <v>52</v>
      </c>
      <c r="CB13" s="48" t="s">
        <v>51</v>
      </c>
      <c r="CC13" s="48" t="s">
        <v>51</v>
      </c>
      <c r="CD13" s="48" t="s">
        <v>51</v>
      </c>
      <c r="CE13" s="48" t="s">
        <v>51</v>
      </c>
      <c r="CF13" s="48" t="s">
        <v>51</v>
      </c>
      <c r="CG13" s="30">
        <v>5</v>
      </c>
      <c r="CH13" s="48" t="s">
        <v>51</v>
      </c>
      <c r="CI13" s="48" t="s">
        <v>51</v>
      </c>
      <c r="CJ13" s="48" t="s">
        <v>53</v>
      </c>
      <c r="CK13" s="48" t="s">
        <v>51</v>
      </c>
      <c r="CL13" s="48" t="s">
        <v>52</v>
      </c>
      <c r="CM13" s="48" t="s">
        <v>51</v>
      </c>
      <c r="CN13" s="48" t="s">
        <v>51</v>
      </c>
      <c r="CO13" s="48" t="s">
        <v>51</v>
      </c>
      <c r="CP13" s="48" t="s">
        <v>51</v>
      </c>
      <c r="CQ13" s="48" t="s">
        <v>51</v>
      </c>
      <c r="CR13" s="30">
        <v>5</v>
      </c>
      <c r="CS13" s="24" t="str">
        <f t="shared" si="20"/>
        <v/>
      </c>
      <c r="CT13" s="24" t="str">
        <f t="shared" si="21"/>
        <v/>
      </c>
      <c r="CU13" s="24" t="str">
        <f t="shared" si="22"/>
        <v/>
      </c>
      <c r="CV13" s="24" t="str">
        <f t="shared" si="23"/>
        <v/>
      </c>
      <c r="CW13" s="24" t="str">
        <f t="shared" si="24"/>
        <v/>
      </c>
      <c r="CX13" s="24" t="str">
        <f t="shared" si="25"/>
        <v/>
      </c>
      <c r="CY13" s="24" t="str">
        <f t="shared" si="26"/>
        <v/>
      </c>
      <c r="CZ13" s="24" t="str">
        <f t="shared" si="27"/>
        <v/>
      </c>
      <c r="DA13" s="24" t="str">
        <f t="shared" si="28"/>
        <v/>
      </c>
      <c r="DB13" s="24" t="str">
        <f t="shared" si="29"/>
        <v/>
      </c>
      <c r="DC13" s="24">
        <v>13898589.133333333</v>
      </c>
      <c r="DD13" s="24">
        <v>13898589.133333333</v>
      </c>
      <c r="DE13" s="53">
        <f t="shared" si="30"/>
        <v>0</v>
      </c>
      <c r="DF13" s="53">
        <f t="shared" si="31"/>
        <v>0</v>
      </c>
      <c r="DG13" s="54" t="str">
        <f t="shared" si="87"/>
        <v/>
      </c>
      <c r="DH13" s="55" t="str">
        <f t="shared" si="88"/>
        <v/>
      </c>
      <c r="DI13" s="30">
        <v>5</v>
      </c>
      <c r="DJ13" s="56" t="str">
        <f t="shared" si="32"/>
        <v/>
      </c>
      <c r="DK13" s="56" t="str">
        <f t="shared" si="33"/>
        <v/>
      </c>
      <c r="DL13" s="56" t="str">
        <f t="shared" si="34"/>
        <v/>
      </c>
      <c r="DM13" s="56" t="str">
        <f t="shared" si="35"/>
        <v/>
      </c>
      <c r="DN13" s="56" t="str">
        <f t="shared" si="36"/>
        <v/>
      </c>
      <c r="DO13" s="56" t="str">
        <f t="shared" si="37"/>
        <v/>
      </c>
      <c r="DP13" s="56" t="str">
        <f t="shared" si="38"/>
        <v/>
      </c>
      <c r="DQ13" s="56" t="str">
        <f t="shared" si="39"/>
        <v/>
      </c>
      <c r="DR13" s="56" t="str">
        <f t="shared" si="40"/>
        <v/>
      </c>
      <c r="DS13" s="56" t="str">
        <f t="shared" si="41"/>
        <v/>
      </c>
      <c r="DT13" s="30">
        <v>5</v>
      </c>
      <c r="DU13" s="57" t="str">
        <f t="shared" si="42"/>
        <v/>
      </c>
      <c r="DV13" s="57" t="str">
        <f t="shared" si="43"/>
        <v/>
      </c>
      <c r="DW13" s="57" t="str">
        <f t="shared" si="44"/>
        <v/>
      </c>
      <c r="DX13" s="57" t="str">
        <f t="shared" si="45"/>
        <v/>
      </c>
      <c r="DY13" s="57" t="str">
        <f t="shared" si="46"/>
        <v/>
      </c>
      <c r="DZ13" s="57" t="str">
        <f t="shared" si="47"/>
        <v/>
      </c>
      <c r="EA13" s="57" t="str">
        <f t="shared" si="48"/>
        <v/>
      </c>
      <c r="EB13" s="57" t="str">
        <f t="shared" si="49"/>
        <v/>
      </c>
      <c r="EC13" s="57" t="str">
        <f t="shared" si="50"/>
        <v/>
      </c>
      <c r="ED13" s="57" t="str">
        <f t="shared" si="51"/>
        <v/>
      </c>
      <c r="EE13" s="30">
        <v>5</v>
      </c>
      <c r="EF13" s="58" t="str">
        <f t="shared" si="52"/>
        <v/>
      </c>
      <c r="EG13" s="58" t="str">
        <f t="shared" si="53"/>
        <v/>
      </c>
      <c r="EH13" s="58" t="str">
        <f t="shared" si="54"/>
        <v/>
      </c>
      <c r="EI13" s="58" t="str">
        <f t="shared" si="55"/>
        <v/>
      </c>
      <c r="EJ13" s="58" t="str">
        <f t="shared" si="56"/>
        <v/>
      </c>
      <c r="EK13" s="58" t="str">
        <f t="shared" si="57"/>
        <v/>
      </c>
      <c r="EL13" s="58" t="str">
        <f t="shared" si="58"/>
        <v/>
      </c>
      <c r="EM13" s="58" t="str">
        <f t="shared" si="59"/>
        <v/>
      </c>
      <c r="EN13" s="58" t="str">
        <f t="shared" si="60"/>
        <v/>
      </c>
      <c r="EO13" s="58" t="str">
        <f t="shared" si="61"/>
        <v/>
      </c>
      <c r="EP13" s="59">
        <f t="shared" si="62"/>
        <v>0</v>
      </c>
      <c r="EQ13" s="30">
        <v>5</v>
      </c>
      <c r="ER13" s="60" t="str">
        <f t="shared" si="63"/>
        <v/>
      </c>
      <c r="ES13" s="60" t="str">
        <f t="shared" si="64"/>
        <v/>
      </c>
      <c r="ET13" s="60" t="str">
        <f t="shared" si="65"/>
        <v/>
      </c>
      <c r="EU13" s="60" t="str">
        <f t="shared" si="66"/>
        <v/>
      </c>
      <c r="EV13" s="60" t="str">
        <f t="shared" si="67"/>
        <v/>
      </c>
      <c r="EW13" s="60" t="str">
        <f t="shared" si="68"/>
        <v/>
      </c>
      <c r="EX13" s="60" t="str">
        <f t="shared" si="69"/>
        <v/>
      </c>
      <c r="EY13" s="60" t="str">
        <f t="shared" si="70"/>
        <v/>
      </c>
      <c r="EZ13" s="60" t="str">
        <f t="shared" si="71"/>
        <v/>
      </c>
      <c r="FA13" s="60" t="str">
        <f t="shared" si="72"/>
        <v/>
      </c>
      <c r="FB13" s="30">
        <v>5</v>
      </c>
      <c r="FC13" s="36"/>
      <c r="FD13" s="36"/>
      <c r="FE13" s="48">
        <v>62</v>
      </c>
      <c r="FF13" s="36"/>
      <c r="FG13" s="48">
        <v>61</v>
      </c>
      <c r="FH13" s="36"/>
      <c r="FI13" s="36"/>
      <c r="FJ13" s="36"/>
      <c r="FK13" s="36"/>
      <c r="FL13" s="36"/>
      <c r="FM13" s="30">
        <v>5</v>
      </c>
      <c r="FN13" s="61">
        <f t="shared" si="89"/>
        <v>0</v>
      </c>
      <c r="FO13" s="61">
        <f t="shared" si="90"/>
        <v>0</v>
      </c>
      <c r="FP13" s="61">
        <f t="shared" si="91"/>
        <v>60</v>
      </c>
      <c r="FQ13" s="61">
        <f t="shared" si="92"/>
        <v>0</v>
      </c>
      <c r="FR13" s="61">
        <f t="shared" si="93"/>
        <v>60</v>
      </c>
      <c r="FS13" s="61">
        <f t="shared" si="94"/>
        <v>0</v>
      </c>
      <c r="FT13" s="61">
        <f t="shared" si="95"/>
        <v>0</v>
      </c>
      <c r="FU13" s="61">
        <f t="shared" si="96"/>
        <v>0</v>
      </c>
      <c r="FV13" s="61">
        <f t="shared" si="97"/>
        <v>0</v>
      </c>
      <c r="FW13" s="61">
        <f t="shared" si="98"/>
        <v>0</v>
      </c>
      <c r="FX13" s="30">
        <v>5</v>
      </c>
      <c r="FY13" s="62" t="str">
        <f t="shared" si="74"/>
        <v/>
      </c>
      <c r="FZ13" s="62" t="str">
        <f t="shared" si="75"/>
        <v/>
      </c>
      <c r="GA13" s="62" t="str">
        <f t="shared" si="76"/>
        <v/>
      </c>
      <c r="GB13" s="62" t="str">
        <f t="shared" si="77"/>
        <v/>
      </c>
      <c r="GC13" s="62" t="str">
        <f t="shared" si="99"/>
        <v/>
      </c>
      <c r="GD13" s="62" t="str">
        <f t="shared" si="78"/>
        <v/>
      </c>
      <c r="GE13" s="62" t="str">
        <f t="shared" si="79"/>
        <v/>
      </c>
      <c r="GF13" s="62" t="str">
        <f t="shared" si="80"/>
        <v/>
      </c>
      <c r="GG13" s="62" t="str">
        <f t="shared" si="81"/>
        <v/>
      </c>
      <c r="GH13" s="62" t="str">
        <f t="shared" si="82"/>
        <v/>
      </c>
      <c r="GI13" s="63">
        <f t="shared" si="83"/>
        <v>0</v>
      </c>
      <c r="GJ13" s="64">
        <f t="shared" si="84"/>
        <v>0</v>
      </c>
      <c r="GK13" s="64">
        <f>IF($GI13=GA13,GA$8,IF($GI13=GB13,GB$8,IF($GI13=GC13,GC$8,IF($GI13=GD13,GD$8,IF($GI13=GE13,GE$8,IF($GI13=GF13,GF$8,IF($GI13=GG13,GG$8,IF($GI13=GH13,GH$8,IF($GI13=GI13,GI$8,IF($GI13=#REF!,#REF!))))))))))</f>
        <v>0</v>
      </c>
      <c r="GL13" s="64">
        <f>IF($GI13=GB13,GB$8,IF($GI13=GC13,GC$8,IF($GI13=GD13,GD$8,IF($GI13=GE13,GE$8,IF($GI13=GF13,GF$8,IF($GI13=GG13,GG$8,IF($GI13=GH13,GH$8,IF($GI13=GI13,GI$8,IF($GI13=#REF!,#REF!,IF($GI13=GJ13,GJ$8))))))))))</f>
        <v>0</v>
      </c>
      <c r="GM13" s="64" t="str">
        <f t="shared" si="100"/>
        <v/>
      </c>
      <c r="GN13" s="65" t="str">
        <f t="shared" si="85"/>
        <v/>
      </c>
      <c r="GO13" s="65" t="b">
        <f t="shared" si="86"/>
        <v>0</v>
      </c>
      <c r="GP13" s="65">
        <f t="shared" si="101"/>
        <v>0</v>
      </c>
      <c r="GQ13" s="30">
        <v>5</v>
      </c>
    </row>
    <row r="14" spans="1:199" ht="51" x14ac:dyDescent="0.2">
      <c r="A14" s="52"/>
      <c r="B14" s="31" t="s">
        <v>62</v>
      </c>
      <c r="C14" s="29" t="s">
        <v>67</v>
      </c>
      <c r="D14" s="29" t="s">
        <v>68</v>
      </c>
      <c r="E14" s="29" t="s">
        <v>69</v>
      </c>
      <c r="F14" s="32">
        <v>23</v>
      </c>
      <c r="G14" s="23">
        <v>89619370.049999997</v>
      </c>
      <c r="H14" s="30">
        <v>6</v>
      </c>
      <c r="I14" s="75" t="s">
        <v>51</v>
      </c>
      <c r="J14" s="36">
        <v>79373000</v>
      </c>
      <c r="K14" s="36">
        <v>87584000</v>
      </c>
      <c r="L14" s="75" t="s">
        <v>51</v>
      </c>
      <c r="M14" s="36">
        <v>87378889.219999999</v>
      </c>
      <c r="N14" s="75" t="s">
        <v>51</v>
      </c>
      <c r="O14" s="36">
        <v>88952500</v>
      </c>
      <c r="P14" s="36">
        <v>62560000</v>
      </c>
      <c r="Q14" s="36">
        <v>87584000</v>
      </c>
      <c r="R14" s="75" t="s">
        <v>51</v>
      </c>
      <c r="S14" s="49">
        <v>6</v>
      </c>
      <c r="T14" s="24" t="str">
        <f t="shared" si="0"/>
        <v>NC</v>
      </c>
      <c r="U14" s="24">
        <f t="shared" si="1"/>
        <v>79373000</v>
      </c>
      <c r="V14" s="24">
        <f t="shared" si="2"/>
        <v>87584000</v>
      </c>
      <c r="W14" s="24" t="str">
        <f t="shared" si="3"/>
        <v>NC</v>
      </c>
      <c r="X14" s="24">
        <f t="shared" si="4"/>
        <v>87378889.219999999</v>
      </c>
      <c r="Y14" s="24" t="str">
        <f t="shared" si="5"/>
        <v>NC</v>
      </c>
      <c r="Z14" s="24">
        <f t="shared" si="6"/>
        <v>88952500</v>
      </c>
      <c r="AA14" s="24">
        <f t="shared" si="7"/>
        <v>62560000</v>
      </c>
      <c r="AB14" s="24">
        <f t="shared" si="8"/>
        <v>87584000</v>
      </c>
      <c r="AC14" s="24" t="str">
        <f t="shared" si="9"/>
        <v>NC</v>
      </c>
      <c r="AD14" s="30">
        <v>6</v>
      </c>
      <c r="AE14" s="76" t="s">
        <v>52</v>
      </c>
      <c r="AF14" s="48" t="s">
        <v>52</v>
      </c>
      <c r="AG14" s="48" t="s">
        <v>52</v>
      </c>
      <c r="AH14" s="76" t="s">
        <v>52</v>
      </c>
      <c r="AI14" s="48" t="s">
        <v>52</v>
      </c>
      <c r="AJ14" s="76" t="s">
        <v>52</v>
      </c>
      <c r="AK14" s="48" t="s">
        <v>52</v>
      </c>
      <c r="AL14" s="48" t="s">
        <v>52</v>
      </c>
      <c r="AM14" s="48" t="s">
        <v>52</v>
      </c>
      <c r="AN14" s="76" t="s">
        <v>52</v>
      </c>
      <c r="AO14" s="30">
        <v>6</v>
      </c>
      <c r="AP14" s="36" t="s">
        <v>53</v>
      </c>
      <c r="AQ14" s="36" t="s">
        <v>53</v>
      </c>
      <c r="AR14" s="36" t="s">
        <v>53</v>
      </c>
      <c r="AS14" s="36" t="s">
        <v>53</v>
      </c>
      <c r="AT14" s="36" t="s">
        <v>53</v>
      </c>
      <c r="AU14" s="36" t="s">
        <v>53</v>
      </c>
      <c r="AV14" s="36" t="s">
        <v>53</v>
      </c>
      <c r="AW14" s="36" t="s">
        <v>53</v>
      </c>
      <c r="AX14" s="36" t="s">
        <v>53</v>
      </c>
      <c r="AY14" s="36" t="s">
        <v>53</v>
      </c>
      <c r="AZ14" s="30">
        <v>6</v>
      </c>
      <c r="BA14" s="36" t="s">
        <v>53</v>
      </c>
      <c r="BB14" s="36" t="s">
        <v>53</v>
      </c>
      <c r="BC14" s="36" t="s">
        <v>53</v>
      </c>
      <c r="BD14" s="36" t="s">
        <v>52</v>
      </c>
      <c r="BE14" s="36" t="s">
        <v>53</v>
      </c>
      <c r="BF14" s="36" t="s">
        <v>53</v>
      </c>
      <c r="BG14" s="36" t="s">
        <v>53</v>
      </c>
      <c r="BH14" s="36" t="s">
        <v>53</v>
      </c>
      <c r="BI14" s="36" t="s">
        <v>53</v>
      </c>
      <c r="BJ14" s="36" t="s">
        <v>53</v>
      </c>
      <c r="BK14" s="30">
        <v>6</v>
      </c>
      <c r="BL14" s="51" t="str">
        <f t="shared" si="10"/>
        <v>NO CUMPLE</v>
      </c>
      <c r="BM14" s="51" t="str">
        <f t="shared" si="11"/>
        <v>NO CUMPLE</v>
      </c>
      <c r="BN14" s="51" t="str">
        <f t="shared" si="12"/>
        <v>NO CUMPLE</v>
      </c>
      <c r="BO14" s="51" t="str">
        <f t="shared" si="13"/>
        <v>NO CUMPLE</v>
      </c>
      <c r="BP14" s="51" t="str">
        <f t="shared" si="14"/>
        <v>NO CUMPLE</v>
      </c>
      <c r="BQ14" s="51" t="str">
        <f t="shared" si="15"/>
        <v>NO CUMPLE</v>
      </c>
      <c r="BR14" s="51" t="str">
        <f t="shared" si="16"/>
        <v>NO CUMPLE</v>
      </c>
      <c r="BS14" s="51" t="str">
        <f t="shared" si="17"/>
        <v>NO CUMPLE</v>
      </c>
      <c r="BT14" s="51" t="str">
        <f t="shared" si="18"/>
        <v>NO CUMPLE</v>
      </c>
      <c r="BU14" s="51" t="str">
        <f t="shared" si="19"/>
        <v>NO CUMPLE</v>
      </c>
      <c r="BV14" s="30">
        <v>6</v>
      </c>
      <c r="BW14" s="48" t="s">
        <v>51</v>
      </c>
      <c r="BX14" s="48" t="s">
        <v>52</v>
      </c>
      <c r="BY14" s="48" t="s">
        <v>52</v>
      </c>
      <c r="BZ14" s="48" t="s">
        <v>51</v>
      </c>
      <c r="CA14" s="48" t="s">
        <v>52</v>
      </c>
      <c r="CB14" s="48" t="s">
        <v>51</v>
      </c>
      <c r="CC14" s="48" t="s">
        <v>52</v>
      </c>
      <c r="CD14" s="48" t="s">
        <v>52</v>
      </c>
      <c r="CE14" s="48" t="s">
        <v>52</v>
      </c>
      <c r="CF14" s="48" t="s">
        <v>51</v>
      </c>
      <c r="CG14" s="30">
        <v>6</v>
      </c>
      <c r="CH14" s="48" t="s">
        <v>51</v>
      </c>
      <c r="CI14" s="48" t="s">
        <v>70</v>
      </c>
      <c r="CJ14" s="48" t="s">
        <v>53</v>
      </c>
      <c r="CK14" s="48" t="s">
        <v>51</v>
      </c>
      <c r="CL14" s="48" t="s">
        <v>52</v>
      </c>
      <c r="CM14" s="48" t="s">
        <v>51</v>
      </c>
      <c r="CN14" s="48" t="s">
        <v>52</v>
      </c>
      <c r="CO14" s="48" t="s">
        <v>53</v>
      </c>
      <c r="CP14" s="48" t="s">
        <v>70</v>
      </c>
      <c r="CQ14" s="48" t="s">
        <v>51</v>
      </c>
      <c r="CR14" s="30">
        <v>6</v>
      </c>
      <c r="CS14" s="24" t="str">
        <f t="shared" si="20"/>
        <v/>
      </c>
      <c r="CT14" s="24" t="str">
        <f t="shared" si="21"/>
        <v/>
      </c>
      <c r="CU14" s="24" t="str">
        <f t="shared" si="22"/>
        <v/>
      </c>
      <c r="CV14" s="24" t="str">
        <f t="shared" si="23"/>
        <v/>
      </c>
      <c r="CW14" s="24" t="str">
        <f t="shared" si="24"/>
        <v/>
      </c>
      <c r="CX14" s="24" t="str">
        <f t="shared" si="25"/>
        <v/>
      </c>
      <c r="CY14" s="24" t="str">
        <f t="shared" si="26"/>
        <v/>
      </c>
      <c r="CZ14" s="24" t="str">
        <f t="shared" si="27"/>
        <v/>
      </c>
      <c r="DA14" s="24" t="str">
        <f t="shared" si="28"/>
        <v/>
      </c>
      <c r="DB14" s="24" t="str">
        <f t="shared" si="29"/>
        <v/>
      </c>
      <c r="DC14" s="24">
        <v>89619370.049999997</v>
      </c>
      <c r="DD14" s="24">
        <v>89619370.049999997</v>
      </c>
      <c r="DE14" s="53">
        <f t="shared" si="30"/>
        <v>0</v>
      </c>
      <c r="DF14" s="53">
        <f t="shared" si="31"/>
        <v>0</v>
      </c>
      <c r="DG14" s="54" t="str">
        <f t="shared" si="87"/>
        <v/>
      </c>
      <c r="DH14" s="55" t="str">
        <f t="shared" si="88"/>
        <v/>
      </c>
      <c r="DI14" s="30">
        <v>6</v>
      </c>
      <c r="DJ14" s="56" t="str">
        <f t="shared" si="32"/>
        <v/>
      </c>
      <c r="DK14" s="56" t="str">
        <f t="shared" si="33"/>
        <v/>
      </c>
      <c r="DL14" s="56" t="str">
        <f t="shared" si="34"/>
        <v/>
      </c>
      <c r="DM14" s="56" t="str">
        <f t="shared" si="35"/>
        <v/>
      </c>
      <c r="DN14" s="56" t="str">
        <f t="shared" si="36"/>
        <v/>
      </c>
      <c r="DO14" s="56" t="str">
        <f t="shared" si="37"/>
        <v/>
      </c>
      <c r="DP14" s="56" t="str">
        <f t="shared" si="38"/>
        <v/>
      </c>
      <c r="DQ14" s="56" t="str">
        <f t="shared" si="39"/>
        <v/>
      </c>
      <c r="DR14" s="56" t="str">
        <f t="shared" si="40"/>
        <v/>
      </c>
      <c r="DS14" s="56" t="str">
        <f t="shared" si="41"/>
        <v/>
      </c>
      <c r="DT14" s="30">
        <v>6</v>
      </c>
      <c r="DU14" s="57" t="str">
        <f t="shared" si="42"/>
        <v/>
      </c>
      <c r="DV14" s="57" t="str">
        <f t="shared" si="43"/>
        <v/>
      </c>
      <c r="DW14" s="57" t="str">
        <f t="shared" si="44"/>
        <v/>
      </c>
      <c r="DX14" s="57" t="str">
        <f t="shared" si="45"/>
        <v/>
      </c>
      <c r="DY14" s="57" t="str">
        <f t="shared" si="46"/>
        <v/>
      </c>
      <c r="DZ14" s="57" t="str">
        <f t="shared" si="47"/>
        <v/>
      </c>
      <c r="EA14" s="57" t="str">
        <f t="shared" si="48"/>
        <v/>
      </c>
      <c r="EB14" s="57" t="str">
        <f t="shared" si="49"/>
        <v/>
      </c>
      <c r="EC14" s="57" t="str">
        <f t="shared" si="50"/>
        <v/>
      </c>
      <c r="ED14" s="57" t="str">
        <f t="shared" si="51"/>
        <v/>
      </c>
      <c r="EE14" s="30">
        <v>6</v>
      </c>
      <c r="EF14" s="58" t="str">
        <f t="shared" si="52"/>
        <v/>
      </c>
      <c r="EG14" s="58" t="str">
        <f t="shared" si="53"/>
        <v/>
      </c>
      <c r="EH14" s="58" t="str">
        <f t="shared" si="54"/>
        <v/>
      </c>
      <c r="EI14" s="58" t="str">
        <f t="shared" si="55"/>
        <v/>
      </c>
      <c r="EJ14" s="58" t="str">
        <f t="shared" si="56"/>
        <v/>
      </c>
      <c r="EK14" s="58" t="str">
        <f t="shared" si="57"/>
        <v/>
      </c>
      <c r="EL14" s="58" t="str">
        <f t="shared" si="58"/>
        <v/>
      </c>
      <c r="EM14" s="58" t="str">
        <f t="shared" si="59"/>
        <v/>
      </c>
      <c r="EN14" s="58" t="str">
        <f t="shared" si="60"/>
        <v/>
      </c>
      <c r="EO14" s="58" t="str">
        <f t="shared" si="61"/>
        <v/>
      </c>
      <c r="EP14" s="59">
        <f t="shared" si="62"/>
        <v>0</v>
      </c>
      <c r="EQ14" s="30">
        <v>6</v>
      </c>
      <c r="ER14" s="60" t="str">
        <f t="shared" si="63"/>
        <v/>
      </c>
      <c r="ES14" s="60" t="str">
        <f t="shared" si="64"/>
        <v/>
      </c>
      <c r="ET14" s="60" t="str">
        <f t="shared" si="65"/>
        <v/>
      </c>
      <c r="EU14" s="60" t="str">
        <f t="shared" si="66"/>
        <v/>
      </c>
      <c r="EV14" s="60" t="str">
        <f t="shared" si="67"/>
        <v/>
      </c>
      <c r="EW14" s="60" t="str">
        <f t="shared" si="68"/>
        <v/>
      </c>
      <c r="EX14" s="60" t="str">
        <f t="shared" si="69"/>
        <v/>
      </c>
      <c r="EY14" s="60" t="str">
        <f t="shared" si="70"/>
        <v/>
      </c>
      <c r="EZ14" s="60" t="str">
        <f t="shared" si="71"/>
        <v/>
      </c>
      <c r="FA14" s="60" t="str">
        <f t="shared" si="72"/>
        <v/>
      </c>
      <c r="FB14" s="30">
        <v>6</v>
      </c>
      <c r="FC14" s="36"/>
      <c r="FD14" s="47">
        <v>36</v>
      </c>
      <c r="FE14" s="48">
        <v>62</v>
      </c>
      <c r="FF14" s="36"/>
      <c r="FG14" s="48">
        <v>61</v>
      </c>
      <c r="FH14" s="36"/>
      <c r="FI14" s="48">
        <v>61</v>
      </c>
      <c r="FJ14" s="48">
        <v>61</v>
      </c>
      <c r="FK14" s="48">
        <v>62</v>
      </c>
      <c r="FL14" s="36"/>
      <c r="FM14" s="30">
        <v>6</v>
      </c>
      <c r="FN14" s="61">
        <f t="shared" si="89"/>
        <v>0</v>
      </c>
      <c r="FO14" s="61">
        <f t="shared" si="90"/>
        <v>20</v>
      </c>
      <c r="FP14" s="61">
        <f t="shared" si="91"/>
        <v>60</v>
      </c>
      <c r="FQ14" s="61">
        <f t="shared" si="92"/>
        <v>0</v>
      </c>
      <c r="FR14" s="61">
        <f t="shared" si="93"/>
        <v>60</v>
      </c>
      <c r="FS14" s="61">
        <f t="shared" si="94"/>
        <v>0</v>
      </c>
      <c r="FT14" s="61">
        <f t="shared" si="95"/>
        <v>60</v>
      </c>
      <c r="FU14" s="61">
        <f t="shared" si="96"/>
        <v>60</v>
      </c>
      <c r="FV14" s="61">
        <f t="shared" si="97"/>
        <v>60</v>
      </c>
      <c r="FW14" s="61">
        <f t="shared" si="98"/>
        <v>0</v>
      </c>
      <c r="FX14" s="30">
        <v>6</v>
      </c>
      <c r="FY14" s="62" t="str">
        <f t="shared" si="74"/>
        <v/>
      </c>
      <c r="FZ14" s="62" t="str">
        <f t="shared" si="75"/>
        <v/>
      </c>
      <c r="GA14" s="62" t="str">
        <f t="shared" si="76"/>
        <v/>
      </c>
      <c r="GB14" s="62" t="str">
        <f t="shared" si="77"/>
        <v/>
      </c>
      <c r="GC14" s="62" t="str">
        <f t="shared" si="99"/>
        <v/>
      </c>
      <c r="GD14" s="62" t="str">
        <f t="shared" si="78"/>
        <v/>
      </c>
      <c r="GE14" s="62" t="str">
        <f t="shared" si="79"/>
        <v/>
      </c>
      <c r="GF14" s="62" t="str">
        <f t="shared" si="80"/>
        <v/>
      </c>
      <c r="GG14" s="62" t="str">
        <f t="shared" si="81"/>
        <v/>
      </c>
      <c r="GH14" s="62" t="str">
        <f t="shared" si="82"/>
        <v/>
      </c>
      <c r="GI14" s="63">
        <f t="shared" si="83"/>
        <v>0</v>
      </c>
      <c r="GJ14" s="64">
        <f t="shared" si="84"/>
        <v>0</v>
      </c>
      <c r="GK14" s="64">
        <f>IF($GI14=GA14,GA$8,IF($GI14=GB14,GB$8,IF($GI14=GC14,GC$8,IF($GI14=GD14,GD$8,IF($GI14=GE14,GE$8,IF($GI14=GF14,GF$8,IF($GI14=GG14,GG$8,IF($GI14=GH14,GH$8,IF($GI14=GI14,GI$8,IF($GI14=#REF!,#REF!))))))))))</f>
        <v>0</v>
      </c>
      <c r="GL14" s="64">
        <f>IF($GI14=GB14,GB$8,IF($GI14=GC14,GC$8,IF($GI14=GD14,GD$8,IF($GI14=GE14,GE$8,IF($GI14=GF14,GF$8,IF($GI14=GG14,GG$8,IF($GI14=GH14,GH$8,IF($GI14=GI14,GI$8,IF($GI14=#REF!,#REF!,IF($GI14=GJ14,GJ$8))))))))))</f>
        <v>0</v>
      </c>
      <c r="GM14" s="64" t="str">
        <f t="shared" si="100"/>
        <v/>
      </c>
      <c r="GN14" s="65" t="str">
        <f t="shared" si="85"/>
        <v/>
      </c>
      <c r="GO14" s="65" t="b">
        <f t="shared" si="86"/>
        <v>0</v>
      </c>
      <c r="GP14" s="65">
        <f t="shared" si="101"/>
        <v>0</v>
      </c>
      <c r="GQ14" s="30">
        <v>6</v>
      </c>
    </row>
    <row r="15" spans="1:199" ht="20.399999999999999" x14ac:dyDescent="0.2">
      <c r="A15" s="52"/>
      <c r="B15" s="31" t="s">
        <v>62</v>
      </c>
      <c r="C15" s="29" t="s">
        <v>71</v>
      </c>
      <c r="D15" s="29" t="s">
        <v>68</v>
      </c>
      <c r="E15" s="29" t="s">
        <v>72</v>
      </c>
      <c r="F15" s="32">
        <v>1</v>
      </c>
      <c r="G15" s="23">
        <v>3278394.07</v>
      </c>
      <c r="H15" s="30">
        <v>7</v>
      </c>
      <c r="I15" s="75" t="s">
        <v>51</v>
      </c>
      <c r="J15" s="36">
        <v>2499000</v>
      </c>
      <c r="K15" s="36">
        <v>3213000</v>
      </c>
      <c r="L15" s="75" t="s">
        <v>51</v>
      </c>
      <c r="M15" s="36">
        <v>3196434.01</v>
      </c>
      <c r="N15" s="75" t="s">
        <v>51</v>
      </c>
      <c r="O15" s="75" t="s">
        <v>51</v>
      </c>
      <c r="P15" s="75" t="s">
        <v>51</v>
      </c>
      <c r="Q15" s="75" t="s">
        <v>51</v>
      </c>
      <c r="R15" s="75" t="s">
        <v>51</v>
      </c>
      <c r="S15" s="49">
        <v>7</v>
      </c>
      <c r="T15" s="24" t="str">
        <f t="shared" si="0"/>
        <v>NC</v>
      </c>
      <c r="U15" s="24">
        <f t="shared" si="1"/>
        <v>2499000</v>
      </c>
      <c r="V15" s="24">
        <f t="shared" si="2"/>
        <v>3213000</v>
      </c>
      <c r="W15" s="24" t="str">
        <f t="shared" si="3"/>
        <v>NC</v>
      </c>
      <c r="X15" s="24">
        <f t="shared" si="4"/>
        <v>3196434.01</v>
      </c>
      <c r="Y15" s="24" t="str">
        <f t="shared" si="5"/>
        <v>NC</v>
      </c>
      <c r="Z15" s="24" t="str">
        <f t="shared" si="6"/>
        <v>NC</v>
      </c>
      <c r="AA15" s="24" t="str">
        <f t="shared" si="7"/>
        <v>NC</v>
      </c>
      <c r="AB15" s="24" t="str">
        <f t="shared" si="8"/>
        <v>NC</v>
      </c>
      <c r="AC15" s="24" t="str">
        <f t="shared" si="9"/>
        <v>NC</v>
      </c>
      <c r="AD15" s="30">
        <v>7</v>
      </c>
      <c r="AE15" s="76" t="s">
        <v>52</v>
      </c>
      <c r="AF15" s="48" t="s">
        <v>52</v>
      </c>
      <c r="AG15" s="48" t="s">
        <v>52</v>
      </c>
      <c r="AH15" s="76" t="s">
        <v>52</v>
      </c>
      <c r="AI15" s="48" t="s">
        <v>52</v>
      </c>
      <c r="AJ15" s="76" t="s">
        <v>52</v>
      </c>
      <c r="AK15" s="76" t="s">
        <v>52</v>
      </c>
      <c r="AL15" s="76" t="s">
        <v>52</v>
      </c>
      <c r="AM15" s="76" t="s">
        <v>52</v>
      </c>
      <c r="AN15" s="76" t="s">
        <v>52</v>
      </c>
      <c r="AO15" s="30">
        <v>7</v>
      </c>
      <c r="AP15" s="36" t="s">
        <v>53</v>
      </c>
      <c r="AQ15" s="36" t="s">
        <v>53</v>
      </c>
      <c r="AR15" s="36" t="s">
        <v>53</v>
      </c>
      <c r="AS15" s="36" t="s">
        <v>53</v>
      </c>
      <c r="AT15" s="36" t="s">
        <v>53</v>
      </c>
      <c r="AU15" s="36" t="s">
        <v>53</v>
      </c>
      <c r="AV15" s="36" t="s">
        <v>53</v>
      </c>
      <c r="AW15" s="36" t="s">
        <v>53</v>
      </c>
      <c r="AX15" s="36" t="s">
        <v>53</v>
      </c>
      <c r="AY15" s="36" t="s">
        <v>53</v>
      </c>
      <c r="AZ15" s="30">
        <v>7</v>
      </c>
      <c r="BA15" s="36" t="s">
        <v>53</v>
      </c>
      <c r="BB15" s="36" t="s">
        <v>53</v>
      </c>
      <c r="BC15" s="36" t="s">
        <v>53</v>
      </c>
      <c r="BD15" s="36" t="s">
        <v>52</v>
      </c>
      <c r="BE15" s="36" t="s">
        <v>53</v>
      </c>
      <c r="BF15" s="36" t="s">
        <v>53</v>
      </c>
      <c r="BG15" s="36" t="s">
        <v>53</v>
      </c>
      <c r="BH15" s="36" t="s">
        <v>53</v>
      </c>
      <c r="BI15" s="36" t="s">
        <v>53</v>
      </c>
      <c r="BJ15" s="36" t="s">
        <v>53</v>
      </c>
      <c r="BK15" s="30">
        <v>7</v>
      </c>
      <c r="BL15" s="51" t="str">
        <f t="shared" si="10"/>
        <v>NO CUMPLE</v>
      </c>
      <c r="BM15" s="51" t="str">
        <f t="shared" si="11"/>
        <v>NO CUMPLE</v>
      </c>
      <c r="BN15" s="51" t="str">
        <f t="shared" si="12"/>
        <v>NO CUMPLE</v>
      </c>
      <c r="BO15" s="51" t="str">
        <f t="shared" si="13"/>
        <v>NO CUMPLE</v>
      </c>
      <c r="BP15" s="51" t="str">
        <f t="shared" si="14"/>
        <v>NO CUMPLE</v>
      </c>
      <c r="BQ15" s="51" t="str">
        <f t="shared" si="15"/>
        <v>NO CUMPLE</v>
      </c>
      <c r="BR15" s="51" t="str">
        <f t="shared" si="16"/>
        <v>NO CUMPLE</v>
      </c>
      <c r="BS15" s="51" t="str">
        <f t="shared" si="17"/>
        <v>NO CUMPLE</v>
      </c>
      <c r="BT15" s="51" t="str">
        <f t="shared" si="18"/>
        <v>NO CUMPLE</v>
      </c>
      <c r="BU15" s="51" t="str">
        <f t="shared" si="19"/>
        <v>NO CUMPLE</v>
      </c>
      <c r="BV15" s="30">
        <v>7</v>
      </c>
      <c r="BW15" s="48" t="s">
        <v>51</v>
      </c>
      <c r="BX15" s="48" t="s">
        <v>52</v>
      </c>
      <c r="BY15" s="50" t="s">
        <v>53</v>
      </c>
      <c r="BZ15" s="48" t="s">
        <v>51</v>
      </c>
      <c r="CA15" s="48" t="s">
        <v>52</v>
      </c>
      <c r="CB15" s="48" t="s">
        <v>51</v>
      </c>
      <c r="CC15" s="48" t="s">
        <v>51</v>
      </c>
      <c r="CD15" s="48" t="s">
        <v>51</v>
      </c>
      <c r="CE15" s="48" t="s">
        <v>51</v>
      </c>
      <c r="CF15" s="48" t="s">
        <v>51</v>
      </c>
      <c r="CG15" s="30">
        <v>7</v>
      </c>
      <c r="CH15" s="48" t="s">
        <v>51</v>
      </c>
      <c r="CI15" s="48" t="s">
        <v>70</v>
      </c>
      <c r="CJ15" s="48" t="s">
        <v>53</v>
      </c>
      <c r="CK15" s="48" t="s">
        <v>51</v>
      </c>
      <c r="CL15" s="48" t="s">
        <v>52</v>
      </c>
      <c r="CM15" s="48" t="s">
        <v>51</v>
      </c>
      <c r="CN15" s="48" t="s">
        <v>51</v>
      </c>
      <c r="CO15" s="48" t="s">
        <v>51</v>
      </c>
      <c r="CP15" s="48" t="s">
        <v>51</v>
      </c>
      <c r="CQ15" s="48" t="s">
        <v>51</v>
      </c>
      <c r="CR15" s="30">
        <v>7</v>
      </c>
      <c r="CS15" s="24" t="str">
        <f t="shared" si="20"/>
        <v/>
      </c>
      <c r="CT15" s="24" t="str">
        <f t="shared" si="21"/>
        <v/>
      </c>
      <c r="CU15" s="24" t="str">
        <f t="shared" si="22"/>
        <v/>
      </c>
      <c r="CV15" s="24" t="str">
        <f t="shared" si="23"/>
        <v/>
      </c>
      <c r="CW15" s="24" t="str">
        <f t="shared" si="24"/>
        <v/>
      </c>
      <c r="CX15" s="24" t="str">
        <f t="shared" si="25"/>
        <v/>
      </c>
      <c r="CY15" s="24" t="str">
        <f t="shared" si="26"/>
        <v/>
      </c>
      <c r="CZ15" s="24" t="str">
        <f t="shared" si="27"/>
        <v/>
      </c>
      <c r="DA15" s="24" t="str">
        <f t="shared" si="28"/>
        <v/>
      </c>
      <c r="DB15" s="24" t="str">
        <f t="shared" si="29"/>
        <v/>
      </c>
      <c r="DC15" s="24">
        <v>3278394.07</v>
      </c>
      <c r="DD15" s="24">
        <v>3278394.07</v>
      </c>
      <c r="DE15" s="53">
        <f t="shared" si="30"/>
        <v>0</v>
      </c>
      <c r="DF15" s="53">
        <f t="shared" si="31"/>
        <v>0</v>
      </c>
      <c r="DG15" s="54" t="str">
        <f t="shared" si="87"/>
        <v/>
      </c>
      <c r="DH15" s="55" t="str">
        <f t="shared" si="88"/>
        <v/>
      </c>
      <c r="DI15" s="30">
        <v>7</v>
      </c>
      <c r="DJ15" s="56" t="str">
        <f t="shared" si="32"/>
        <v/>
      </c>
      <c r="DK15" s="56" t="str">
        <f t="shared" si="33"/>
        <v/>
      </c>
      <c r="DL15" s="56" t="str">
        <f t="shared" si="34"/>
        <v/>
      </c>
      <c r="DM15" s="56" t="str">
        <f t="shared" si="35"/>
        <v/>
      </c>
      <c r="DN15" s="56" t="str">
        <f t="shared" si="36"/>
        <v/>
      </c>
      <c r="DO15" s="56" t="str">
        <f t="shared" si="37"/>
        <v/>
      </c>
      <c r="DP15" s="56" t="str">
        <f t="shared" si="38"/>
        <v/>
      </c>
      <c r="DQ15" s="56" t="str">
        <f t="shared" si="39"/>
        <v/>
      </c>
      <c r="DR15" s="56" t="str">
        <f t="shared" si="40"/>
        <v/>
      </c>
      <c r="DS15" s="56" t="str">
        <f t="shared" si="41"/>
        <v/>
      </c>
      <c r="DT15" s="30">
        <v>7</v>
      </c>
      <c r="DU15" s="57" t="str">
        <f t="shared" si="42"/>
        <v/>
      </c>
      <c r="DV15" s="57" t="str">
        <f t="shared" si="43"/>
        <v/>
      </c>
      <c r="DW15" s="57" t="str">
        <f t="shared" si="44"/>
        <v/>
      </c>
      <c r="DX15" s="57" t="str">
        <f t="shared" si="45"/>
        <v/>
      </c>
      <c r="DY15" s="57" t="str">
        <f t="shared" si="46"/>
        <v/>
      </c>
      <c r="DZ15" s="57" t="str">
        <f t="shared" si="47"/>
        <v/>
      </c>
      <c r="EA15" s="57" t="str">
        <f t="shared" si="48"/>
        <v/>
      </c>
      <c r="EB15" s="57" t="str">
        <f t="shared" si="49"/>
        <v/>
      </c>
      <c r="EC15" s="57" t="str">
        <f t="shared" si="50"/>
        <v/>
      </c>
      <c r="ED15" s="57" t="str">
        <f t="shared" si="51"/>
        <v/>
      </c>
      <c r="EE15" s="30">
        <v>7</v>
      </c>
      <c r="EF15" s="58" t="str">
        <f t="shared" si="52"/>
        <v/>
      </c>
      <c r="EG15" s="58" t="str">
        <f t="shared" si="53"/>
        <v/>
      </c>
      <c r="EH15" s="58" t="str">
        <f t="shared" si="54"/>
        <v/>
      </c>
      <c r="EI15" s="58" t="str">
        <f t="shared" si="55"/>
        <v/>
      </c>
      <c r="EJ15" s="58" t="str">
        <f t="shared" si="56"/>
        <v/>
      </c>
      <c r="EK15" s="58" t="str">
        <f t="shared" si="57"/>
        <v/>
      </c>
      <c r="EL15" s="58" t="str">
        <f t="shared" si="58"/>
        <v/>
      </c>
      <c r="EM15" s="58" t="str">
        <f t="shared" si="59"/>
        <v/>
      </c>
      <c r="EN15" s="58" t="str">
        <f t="shared" si="60"/>
        <v/>
      </c>
      <c r="EO15" s="58" t="str">
        <f t="shared" si="61"/>
        <v/>
      </c>
      <c r="EP15" s="59">
        <f t="shared" si="62"/>
        <v>0</v>
      </c>
      <c r="EQ15" s="30">
        <v>7</v>
      </c>
      <c r="ER15" s="60" t="str">
        <f t="shared" si="63"/>
        <v/>
      </c>
      <c r="ES15" s="60" t="str">
        <f t="shared" si="64"/>
        <v/>
      </c>
      <c r="ET15" s="60" t="str">
        <f t="shared" si="65"/>
        <v/>
      </c>
      <c r="EU15" s="60" t="str">
        <f t="shared" si="66"/>
        <v/>
      </c>
      <c r="EV15" s="60" t="str">
        <f t="shared" si="67"/>
        <v/>
      </c>
      <c r="EW15" s="60" t="str">
        <f t="shared" si="68"/>
        <v/>
      </c>
      <c r="EX15" s="60" t="str">
        <f t="shared" si="69"/>
        <v/>
      </c>
      <c r="EY15" s="60" t="str">
        <f t="shared" si="70"/>
        <v/>
      </c>
      <c r="EZ15" s="60" t="str">
        <f t="shared" si="71"/>
        <v/>
      </c>
      <c r="FA15" s="60" t="str">
        <f t="shared" si="72"/>
        <v/>
      </c>
      <c r="FB15" s="30">
        <v>7</v>
      </c>
      <c r="FC15" s="36"/>
      <c r="FD15" s="47">
        <v>36</v>
      </c>
      <c r="FE15" s="48">
        <v>62</v>
      </c>
      <c r="FF15" s="36"/>
      <c r="FG15" s="48">
        <v>61</v>
      </c>
      <c r="FH15" s="36"/>
      <c r="FI15" s="36"/>
      <c r="FJ15" s="36"/>
      <c r="FK15" s="36"/>
      <c r="FL15" s="36"/>
      <c r="FM15" s="30">
        <v>7</v>
      </c>
      <c r="FN15" s="61">
        <f t="shared" si="89"/>
        <v>0</v>
      </c>
      <c r="FO15" s="61">
        <f t="shared" si="90"/>
        <v>20</v>
      </c>
      <c r="FP15" s="61">
        <f t="shared" si="91"/>
        <v>60</v>
      </c>
      <c r="FQ15" s="61">
        <f t="shared" si="92"/>
        <v>0</v>
      </c>
      <c r="FR15" s="61">
        <f t="shared" si="93"/>
        <v>60</v>
      </c>
      <c r="FS15" s="61">
        <f t="shared" si="94"/>
        <v>0</v>
      </c>
      <c r="FT15" s="61">
        <f t="shared" si="95"/>
        <v>0</v>
      </c>
      <c r="FU15" s="61">
        <f t="shared" si="96"/>
        <v>0</v>
      </c>
      <c r="FV15" s="61">
        <f t="shared" si="97"/>
        <v>0</v>
      </c>
      <c r="FW15" s="61">
        <f t="shared" si="98"/>
        <v>0</v>
      </c>
      <c r="FX15" s="30">
        <v>7</v>
      </c>
      <c r="FY15" s="62" t="str">
        <f t="shared" si="74"/>
        <v/>
      </c>
      <c r="FZ15" s="62" t="str">
        <f t="shared" si="75"/>
        <v/>
      </c>
      <c r="GA15" s="62" t="str">
        <f t="shared" si="76"/>
        <v/>
      </c>
      <c r="GB15" s="62" t="str">
        <f t="shared" si="77"/>
        <v/>
      </c>
      <c r="GC15" s="62" t="str">
        <f t="shared" si="99"/>
        <v/>
      </c>
      <c r="GD15" s="62" t="str">
        <f t="shared" si="78"/>
        <v/>
      </c>
      <c r="GE15" s="62" t="str">
        <f t="shared" si="79"/>
        <v/>
      </c>
      <c r="GF15" s="62" t="str">
        <f t="shared" si="80"/>
        <v/>
      </c>
      <c r="GG15" s="62" t="str">
        <f t="shared" si="81"/>
        <v/>
      </c>
      <c r="GH15" s="62" t="str">
        <f t="shared" si="82"/>
        <v/>
      </c>
      <c r="GI15" s="63">
        <f t="shared" si="83"/>
        <v>0</v>
      </c>
      <c r="GJ15" s="64">
        <f t="shared" si="84"/>
        <v>0</v>
      </c>
      <c r="GK15" s="64">
        <f>IF($GI15=GA15,GA$8,IF($GI15=GB15,GB$8,IF($GI15=GC15,GC$8,IF($GI15=GD15,GD$8,IF($GI15=GE15,GE$8,IF($GI15=GF15,GF$8,IF($GI15=GG15,GG$8,IF($GI15=GH15,GH$8,IF($GI15=GI15,GI$8,IF($GI15=#REF!,#REF!))))))))))</f>
        <v>0</v>
      </c>
      <c r="GL15" s="64">
        <f>IF($GI15=GB15,GB$8,IF($GI15=GC15,GC$8,IF($GI15=GD15,GD$8,IF($GI15=GE15,GE$8,IF($GI15=GF15,GF$8,IF($GI15=GG15,GG$8,IF($GI15=GH15,GH$8,IF($GI15=GI15,GI$8,IF($GI15=#REF!,#REF!,IF($GI15=GJ15,GJ$8))))))))))</f>
        <v>0</v>
      </c>
      <c r="GM15" s="64" t="str">
        <f t="shared" si="100"/>
        <v/>
      </c>
      <c r="GN15" s="65" t="str">
        <f t="shared" si="85"/>
        <v/>
      </c>
      <c r="GO15" s="65" t="b">
        <f t="shared" si="86"/>
        <v>0</v>
      </c>
      <c r="GP15" s="65">
        <f t="shared" si="101"/>
        <v>0</v>
      </c>
      <c r="GQ15" s="30">
        <v>7</v>
      </c>
    </row>
    <row r="16" spans="1:199" ht="20.399999999999999" x14ac:dyDescent="0.2">
      <c r="A16" s="52"/>
      <c r="B16" s="31" t="s">
        <v>62</v>
      </c>
      <c r="C16" s="29" t="s">
        <v>71</v>
      </c>
      <c r="D16" s="29" t="s">
        <v>68</v>
      </c>
      <c r="E16" s="29" t="s">
        <v>73</v>
      </c>
      <c r="F16" s="32">
        <v>1</v>
      </c>
      <c r="G16" s="23">
        <v>11864466.996666668</v>
      </c>
      <c r="H16" s="30">
        <v>8</v>
      </c>
      <c r="I16" s="75" t="s">
        <v>51</v>
      </c>
      <c r="J16" s="36">
        <v>4165000</v>
      </c>
      <c r="K16" s="36">
        <v>11781000</v>
      </c>
      <c r="L16" s="75" t="s">
        <v>51</v>
      </c>
      <c r="M16" s="36">
        <v>11567855.529999999</v>
      </c>
      <c r="N16" s="75" t="s">
        <v>51</v>
      </c>
      <c r="O16" s="75" t="s">
        <v>51</v>
      </c>
      <c r="P16" s="75" t="s">
        <v>51</v>
      </c>
      <c r="Q16" s="75" t="s">
        <v>51</v>
      </c>
      <c r="R16" s="75" t="s">
        <v>51</v>
      </c>
      <c r="S16" s="49">
        <v>8</v>
      </c>
      <c r="T16" s="24" t="str">
        <f t="shared" si="0"/>
        <v>NC</v>
      </c>
      <c r="U16" s="24">
        <f t="shared" si="1"/>
        <v>4165000</v>
      </c>
      <c r="V16" s="24">
        <f t="shared" si="2"/>
        <v>11781000</v>
      </c>
      <c r="W16" s="24" t="str">
        <f t="shared" si="3"/>
        <v>NC</v>
      </c>
      <c r="X16" s="24">
        <f t="shared" si="4"/>
        <v>11567855.529999999</v>
      </c>
      <c r="Y16" s="24" t="str">
        <f t="shared" si="5"/>
        <v>NC</v>
      </c>
      <c r="Z16" s="24" t="str">
        <f t="shared" si="6"/>
        <v>NC</v>
      </c>
      <c r="AA16" s="24" t="str">
        <f t="shared" si="7"/>
        <v>NC</v>
      </c>
      <c r="AB16" s="24" t="str">
        <f t="shared" si="8"/>
        <v>NC</v>
      </c>
      <c r="AC16" s="24" t="str">
        <f t="shared" si="9"/>
        <v>NC</v>
      </c>
      <c r="AD16" s="30">
        <v>8</v>
      </c>
      <c r="AE16" s="76" t="s">
        <v>52</v>
      </c>
      <c r="AF16" s="48" t="s">
        <v>52</v>
      </c>
      <c r="AG16" s="48" t="s">
        <v>52</v>
      </c>
      <c r="AH16" s="76" t="s">
        <v>52</v>
      </c>
      <c r="AI16" s="48" t="s">
        <v>52</v>
      </c>
      <c r="AJ16" s="76" t="s">
        <v>52</v>
      </c>
      <c r="AK16" s="76" t="s">
        <v>52</v>
      </c>
      <c r="AL16" s="76" t="s">
        <v>52</v>
      </c>
      <c r="AM16" s="76" t="s">
        <v>52</v>
      </c>
      <c r="AN16" s="76" t="s">
        <v>52</v>
      </c>
      <c r="AO16" s="30">
        <v>8</v>
      </c>
      <c r="AP16" s="36" t="s">
        <v>53</v>
      </c>
      <c r="AQ16" s="36" t="s">
        <v>53</v>
      </c>
      <c r="AR16" s="36" t="s">
        <v>53</v>
      </c>
      <c r="AS16" s="36" t="s">
        <v>53</v>
      </c>
      <c r="AT16" s="36" t="s">
        <v>53</v>
      </c>
      <c r="AU16" s="36" t="s">
        <v>53</v>
      </c>
      <c r="AV16" s="36" t="s">
        <v>53</v>
      </c>
      <c r="AW16" s="36" t="s">
        <v>53</v>
      </c>
      <c r="AX16" s="36" t="s">
        <v>53</v>
      </c>
      <c r="AY16" s="36" t="s">
        <v>53</v>
      </c>
      <c r="AZ16" s="30">
        <v>8</v>
      </c>
      <c r="BA16" s="36" t="s">
        <v>53</v>
      </c>
      <c r="BB16" s="36" t="s">
        <v>53</v>
      </c>
      <c r="BC16" s="36" t="s">
        <v>53</v>
      </c>
      <c r="BD16" s="36" t="s">
        <v>52</v>
      </c>
      <c r="BE16" s="36" t="s">
        <v>53</v>
      </c>
      <c r="BF16" s="36" t="s">
        <v>53</v>
      </c>
      <c r="BG16" s="36" t="s">
        <v>53</v>
      </c>
      <c r="BH16" s="36" t="s">
        <v>53</v>
      </c>
      <c r="BI16" s="36" t="s">
        <v>53</v>
      </c>
      <c r="BJ16" s="36" t="s">
        <v>53</v>
      </c>
      <c r="BK16" s="30">
        <v>8</v>
      </c>
      <c r="BL16" s="51" t="str">
        <f t="shared" si="10"/>
        <v>NO CUMPLE</v>
      </c>
      <c r="BM16" s="51" t="str">
        <f t="shared" si="11"/>
        <v>NO CUMPLE</v>
      </c>
      <c r="BN16" s="51" t="str">
        <f t="shared" si="12"/>
        <v>NO CUMPLE</v>
      </c>
      <c r="BO16" s="51" t="str">
        <f t="shared" si="13"/>
        <v>NO CUMPLE</v>
      </c>
      <c r="BP16" s="51" t="str">
        <f t="shared" si="14"/>
        <v>NO CUMPLE</v>
      </c>
      <c r="BQ16" s="51" t="str">
        <f t="shared" si="15"/>
        <v>NO CUMPLE</v>
      </c>
      <c r="BR16" s="51" t="str">
        <f t="shared" si="16"/>
        <v>NO CUMPLE</v>
      </c>
      <c r="BS16" s="51" t="str">
        <f t="shared" si="17"/>
        <v>NO CUMPLE</v>
      </c>
      <c r="BT16" s="51" t="str">
        <f t="shared" si="18"/>
        <v>NO CUMPLE</v>
      </c>
      <c r="BU16" s="51" t="str">
        <f t="shared" si="19"/>
        <v>NO CUMPLE</v>
      </c>
      <c r="BV16" s="30">
        <v>8</v>
      </c>
      <c r="BW16" s="48" t="s">
        <v>51</v>
      </c>
      <c r="BX16" s="48" t="s">
        <v>52</v>
      </c>
      <c r="BY16" s="50" t="s">
        <v>53</v>
      </c>
      <c r="BZ16" s="48" t="s">
        <v>51</v>
      </c>
      <c r="CA16" s="48" t="s">
        <v>52</v>
      </c>
      <c r="CB16" s="48" t="s">
        <v>51</v>
      </c>
      <c r="CC16" s="48" t="s">
        <v>51</v>
      </c>
      <c r="CD16" s="48" t="s">
        <v>51</v>
      </c>
      <c r="CE16" s="48" t="s">
        <v>51</v>
      </c>
      <c r="CF16" s="48" t="s">
        <v>51</v>
      </c>
      <c r="CG16" s="30">
        <v>8</v>
      </c>
      <c r="CH16" s="48" t="s">
        <v>51</v>
      </c>
      <c r="CI16" s="48" t="s">
        <v>70</v>
      </c>
      <c r="CJ16" s="48" t="s">
        <v>70</v>
      </c>
      <c r="CK16" s="48" t="s">
        <v>51</v>
      </c>
      <c r="CL16" s="48" t="s">
        <v>52</v>
      </c>
      <c r="CM16" s="48" t="s">
        <v>51</v>
      </c>
      <c r="CN16" s="48" t="s">
        <v>51</v>
      </c>
      <c r="CO16" s="48" t="s">
        <v>51</v>
      </c>
      <c r="CP16" s="48" t="s">
        <v>51</v>
      </c>
      <c r="CQ16" s="48" t="s">
        <v>51</v>
      </c>
      <c r="CR16" s="30">
        <v>8</v>
      </c>
      <c r="CS16" s="24" t="str">
        <f t="shared" si="20"/>
        <v/>
      </c>
      <c r="CT16" s="24" t="str">
        <f t="shared" si="21"/>
        <v/>
      </c>
      <c r="CU16" s="24" t="str">
        <f t="shared" si="22"/>
        <v/>
      </c>
      <c r="CV16" s="24" t="str">
        <f t="shared" si="23"/>
        <v/>
      </c>
      <c r="CW16" s="24" t="str">
        <f t="shared" si="24"/>
        <v/>
      </c>
      <c r="CX16" s="24" t="str">
        <f t="shared" si="25"/>
        <v/>
      </c>
      <c r="CY16" s="24" t="str">
        <f t="shared" si="26"/>
        <v/>
      </c>
      <c r="CZ16" s="24" t="str">
        <f t="shared" si="27"/>
        <v/>
      </c>
      <c r="DA16" s="24" t="str">
        <f t="shared" si="28"/>
        <v/>
      </c>
      <c r="DB16" s="24" t="str">
        <f t="shared" si="29"/>
        <v/>
      </c>
      <c r="DC16" s="24">
        <v>11864466.996666668</v>
      </c>
      <c r="DD16" s="24">
        <v>11864466.996666668</v>
      </c>
      <c r="DE16" s="53">
        <f t="shared" si="30"/>
        <v>0</v>
      </c>
      <c r="DF16" s="53">
        <f t="shared" si="31"/>
        <v>0</v>
      </c>
      <c r="DG16" s="54" t="str">
        <f t="shared" si="87"/>
        <v/>
      </c>
      <c r="DH16" s="55" t="str">
        <f t="shared" si="88"/>
        <v/>
      </c>
      <c r="DI16" s="30">
        <v>8</v>
      </c>
      <c r="DJ16" s="56" t="str">
        <f t="shared" si="32"/>
        <v/>
      </c>
      <c r="DK16" s="56" t="str">
        <f t="shared" si="33"/>
        <v/>
      </c>
      <c r="DL16" s="56" t="str">
        <f t="shared" si="34"/>
        <v/>
      </c>
      <c r="DM16" s="56" t="str">
        <f t="shared" si="35"/>
        <v/>
      </c>
      <c r="DN16" s="56" t="str">
        <f t="shared" si="36"/>
        <v/>
      </c>
      <c r="DO16" s="56" t="str">
        <f t="shared" si="37"/>
        <v/>
      </c>
      <c r="DP16" s="56" t="str">
        <f t="shared" si="38"/>
        <v/>
      </c>
      <c r="DQ16" s="56" t="str">
        <f t="shared" si="39"/>
        <v/>
      </c>
      <c r="DR16" s="56" t="str">
        <f t="shared" si="40"/>
        <v/>
      </c>
      <c r="DS16" s="56" t="str">
        <f t="shared" si="41"/>
        <v/>
      </c>
      <c r="DT16" s="30">
        <v>8</v>
      </c>
      <c r="DU16" s="57" t="str">
        <f t="shared" si="42"/>
        <v/>
      </c>
      <c r="DV16" s="57" t="str">
        <f t="shared" si="43"/>
        <v/>
      </c>
      <c r="DW16" s="57" t="str">
        <f t="shared" si="44"/>
        <v/>
      </c>
      <c r="DX16" s="57" t="str">
        <f t="shared" si="45"/>
        <v/>
      </c>
      <c r="DY16" s="57" t="str">
        <f t="shared" si="46"/>
        <v/>
      </c>
      <c r="DZ16" s="57" t="str">
        <f t="shared" si="47"/>
        <v/>
      </c>
      <c r="EA16" s="57" t="str">
        <f t="shared" si="48"/>
        <v/>
      </c>
      <c r="EB16" s="57" t="str">
        <f t="shared" si="49"/>
        <v/>
      </c>
      <c r="EC16" s="57" t="str">
        <f t="shared" si="50"/>
        <v/>
      </c>
      <c r="ED16" s="57" t="str">
        <f t="shared" si="51"/>
        <v/>
      </c>
      <c r="EE16" s="30">
        <v>8</v>
      </c>
      <c r="EF16" s="58" t="str">
        <f t="shared" si="52"/>
        <v/>
      </c>
      <c r="EG16" s="58" t="str">
        <f t="shared" si="53"/>
        <v/>
      </c>
      <c r="EH16" s="58" t="str">
        <f t="shared" si="54"/>
        <v/>
      </c>
      <c r="EI16" s="58" t="str">
        <f t="shared" si="55"/>
        <v/>
      </c>
      <c r="EJ16" s="58" t="str">
        <f t="shared" si="56"/>
        <v/>
      </c>
      <c r="EK16" s="58" t="str">
        <f t="shared" si="57"/>
        <v/>
      </c>
      <c r="EL16" s="58" t="str">
        <f t="shared" si="58"/>
        <v/>
      </c>
      <c r="EM16" s="58" t="str">
        <f t="shared" si="59"/>
        <v/>
      </c>
      <c r="EN16" s="58" t="str">
        <f t="shared" si="60"/>
        <v/>
      </c>
      <c r="EO16" s="58" t="str">
        <f t="shared" si="61"/>
        <v/>
      </c>
      <c r="EP16" s="59">
        <f t="shared" si="62"/>
        <v>0</v>
      </c>
      <c r="EQ16" s="30">
        <v>8</v>
      </c>
      <c r="ER16" s="60" t="str">
        <f t="shared" si="63"/>
        <v/>
      </c>
      <c r="ES16" s="60" t="str">
        <f t="shared" si="64"/>
        <v/>
      </c>
      <c r="ET16" s="60" t="str">
        <f t="shared" si="65"/>
        <v/>
      </c>
      <c r="EU16" s="60" t="str">
        <f t="shared" si="66"/>
        <v/>
      </c>
      <c r="EV16" s="60" t="str">
        <f t="shared" si="67"/>
        <v/>
      </c>
      <c r="EW16" s="60" t="str">
        <f t="shared" si="68"/>
        <v/>
      </c>
      <c r="EX16" s="60" t="str">
        <f t="shared" si="69"/>
        <v/>
      </c>
      <c r="EY16" s="60" t="str">
        <f t="shared" si="70"/>
        <v/>
      </c>
      <c r="EZ16" s="60" t="str">
        <f t="shared" si="71"/>
        <v/>
      </c>
      <c r="FA16" s="60" t="str">
        <f t="shared" si="72"/>
        <v/>
      </c>
      <c r="FB16" s="30">
        <v>8</v>
      </c>
      <c r="FC16" s="36"/>
      <c r="FD16" s="47">
        <v>36</v>
      </c>
      <c r="FE16" s="48">
        <v>62</v>
      </c>
      <c r="FF16" s="36"/>
      <c r="FG16" s="48">
        <v>61</v>
      </c>
      <c r="FH16" s="36"/>
      <c r="FI16" s="36"/>
      <c r="FJ16" s="36"/>
      <c r="FK16" s="36"/>
      <c r="FL16" s="36"/>
      <c r="FM16" s="30">
        <v>8</v>
      </c>
      <c r="FN16" s="61">
        <f t="shared" si="89"/>
        <v>0</v>
      </c>
      <c r="FO16" s="61">
        <f t="shared" si="90"/>
        <v>20</v>
      </c>
      <c r="FP16" s="61">
        <f t="shared" si="91"/>
        <v>60</v>
      </c>
      <c r="FQ16" s="61">
        <f t="shared" si="92"/>
        <v>0</v>
      </c>
      <c r="FR16" s="61">
        <f t="shared" si="93"/>
        <v>60</v>
      </c>
      <c r="FS16" s="61">
        <f t="shared" si="94"/>
        <v>0</v>
      </c>
      <c r="FT16" s="61">
        <f t="shared" si="95"/>
        <v>0</v>
      </c>
      <c r="FU16" s="61">
        <f t="shared" si="96"/>
        <v>0</v>
      </c>
      <c r="FV16" s="61">
        <f t="shared" si="97"/>
        <v>0</v>
      </c>
      <c r="FW16" s="61">
        <f t="shared" si="98"/>
        <v>0</v>
      </c>
      <c r="FX16" s="30">
        <v>8</v>
      </c>
      <c r="FY16" s="62" t="str">
        <f t="shared" si="74"/>
        <v/>
      </c>
      <c r="FZ16" s="62" t="str">
        <f t="shared" si="75"/>
        <v/>
      </c>
      <c r="GA16" s="62" t="str">
        <f t="shared" si="76"/>
        <v/>
      </c>
      <c r="GB16" s="62" t="str">
        <f t="shared" si="77"/>
        <v/>
      </c>
      <c r="GC16" s="62" t="str">
        <f t="shared" si="99"/>
        <v/>
      </c>
      <c r="GD16" s="62" t="str">
        <f t="shared" si="78"/>
        <v/>
      </c>
      <c r="GE16" s="62" t="str">
        <f t="shared" si="79"/>
        <v/>
      </c>
      <c r="GF16" s="62" t="str">
        <f t="shared" si="80"/>
        <v/>
      </c>
      <c r="GG16" s="62" t="str">
        <f t="shared" si="81"/>
        <v/>
      </c>
      <c r="GH16" s="62" t="str">
        <f t="shared" si="82"/>
        <v/>
      </c>
      <c r="GI16" s="63">
        <f t="shared" si="83"/>
        <v>0</v>
      </c>
      <c r="GJ16" s="64">
        <f t="shared" si="84"/>
        <v>0</v>
      </c>
      <c r="GK16" s="64">
        <f>IF($GI16=GA16,GA$8,IF($GI16=GB16,GB$8,IF($GI16=GC16,GC$8,IF($GI16=GD16,GD$8,IF($GI16=GE16,GE$8,IF($GI16=GF16,GF$8,IF($GI16=GG16,GG$8,IF($GI16=GH16,GH$8,IF($GI16=GI16,GI$8,IF($GI16=#REF!,#REF!))))))))))</f>
        <v>0</v>
      </c>
      <c r="GL16" s="64">
        <f>IF($GI16=GB16,GB$8,IF($GI16=GC16,GC$8,IF($GI16=GD16,GD$8,IF($GI16=GE16,GE$8,IF($GI16=GF16,GF$8,IF($GI16=GG16,GG$8,IF($GI16=GH16,GH$8,IF($GI16=GI16,GI$8,IF($GI16=#REF!,#REF!,IF($GI16=GJ16,GJ$8))))))))))</f>
        <v>0</v>
      </c>
      <c r="GM16" s="64" t="str">
        <f t="shared" si="100"/>
        <v/>
      </c>
      <c r="GN16" s="65" t="str">
        <f t="shared" si="85"/>
        <v/>
      </c>
      <c r="GO16" s="65" t="b">
        <f t="shared" si="86"/>
        <v>0</v>
      </c>
      <c r="GP16" s="65">
        <f t="shared" si="101"/>
        <v>0</v>
      </c>
      <c r="GQ16" s="30">
        <v>8</v>
      </c>
    </row>
    <row r="17" spans="1:199" ht="36" customHeight="1" x14ac:dyDescent="0.2">
      <c r="A17" s="52"/>
      <c r="B17" s="31" t="s">
        <v>62</v>
      </c>
      <c r="C17" s="29" t="s">
        <v>74</v>
      </c>
      <c r="D17" s="29" t="s">
        <v>75</v>
      </c>
      <c r="E17" s="29" t="s">
        <v>76</v>
      </c>
      <c r="F17" s="32">
        <v>5</v>
      </c>
      <c r="G17" s="23">
        <v>40627851.483333334</v>
      </c>
      <c r="H17" s="30">
        <v>9</v>
      </c>
      <c r="I17" s="75" t="s">
        <v>51</v>
      </c>
      <c r="J17" s="36">
        <v>32130000</v>
      </c>
      <c r="K17" s="36">
        <v>40460000</v>
      </c>
      <c r="L17" s="75" t="s">
        <v>51</v>
      </c>
      <c r="M17" s="36">
        <v>39612154.75</v>
      </c>
      <c r="N17" s="75" t="s">
        <v>51</v>
      </c>
      <c r="O17" s="75" t="s">
        <v>51</v>
      </c>
      <c r="P17" s="75" t="s">
        <v>51</v>
      </c>
      <c r="Q17" s="75" t="s">
        <v>51</v>
      </c>
      <c r="R17" s="75" t="s">
        <v>51</v>
      </c>
      <c r="S17" s="49">
        <v>9</v>
      </c>
      <c r="T17" s="24" t="str">
        <f t="shared" si="0"/>
        <v>NC</v>
      </c>
      <c r="U17" s="24">
        <f t="shared" si="1"/>
        <v>32130000</v>
      </c>
      <c r="V17" s="24">
        <f t="shared" si="2"/>
        <v>40460000</v>
      </c>
      <c r="W17" s="24" t="str">
        <f t="shared" si="3"/>
        <v>NC</v>
      </c>
      <c r="X17" s="24">
        <f t="shared" si="4"/>
        <v>39612154.75</v>
      </c>
      <c r="Y17" s="24" t="str">
        <f t="shared" si="5"/>
        <v>NC</v>
      </c>
      <c r="Z17" s="24" t="str">
        <f t="shared" si="6"/>
        <v>NC</v>
      </c>
      <c r="AA17" s="24" t="str">
        <f t="shared" si="7"/>
        <v>NC</v>
      </c>
      <c r="AB17" s="24" t="str">
        <f t="shared" si="8"/>
        <v>NC</v>
      </c>
      <c r="AC17" s="24" t="str">
        <f t="shared" si="9"/>
        <v>NC</v>
      </c>
      <c r="AD17" s="30">
        <v>9</v>
      </c>
      <c r="AE17" s="76" t="s">
        <v>52</v>
      </c>
      <c r="AF17" s="48" t="s">
        <v>52</v>
      </c>
      <c r="AG17" s="48" t="s">
        <v>52</v>
      </c>
      <c r="AH17" s="76" t="s">
        <v>52</v>
      </c>
      <c r="AI17" s="48" t="s">
        <v>52</v>
      </c>
      <c r="AJ17" s="76" t="s">
        <v>52</v>
      </c>
      <c r="AK17" s="76" t="s">
        <v>52</v>
      </c>
      <c r="AL17" s="76" t="s">
        <v>52</v>
      </c>
      <c r="AM17" s="76" t="s">
        <v>52</v>
      </c>
      <c r="AN17" s="76" t="s">
        <v>52</v>
      </c>
      <c r="AO17" s="30">
        <v>9</v>
      </c>
      <c r="AP17" s="36" t="s">
        <v>53</v>
      </c>
      <c r="AQ17" s="36" t="s">
        <v>53</v>
      </c>
      <c r="AR17" s="36" t="s">
        <v>53</v>
      </c>
      <c r="AS17" s="36" t="s">
        <v>53</v>
      </c>
      <c r="AT17" s="36" t="s">
        <v>53</v>
      </c>
      <c r="AU17" s="36" t="s">
        <v>53</v>
      </c>
      <c r="AV17" s="36" t="s">
        <v>53</v>
      </c>
      <c r="AW17" s="36" t="s">
        <v>53</v>
      </c>
      <c r="AX17" s="36" t="s">
        <v>53</v>
      </c>
      <c r="AY17" s="36" t="s">
        <v>53</v>
      </c>
      <c r="AZ17" s="30">
        <v>9</v>
      </c>
      <c r="BA17" s="36" t="s">
        <v>53</v>
      </c>
      <c r="BB17" s="36" t="s">
        <v>53</v>
      </c>
      <c r="BC17" s="36" t="s">
        <v>53</v>
      </c>
      <c r="BD17" s="36" t="s">
        <v>52</v>
      </c>
      <c r="BE17" s="36" t="s">
        <v>53</v>
      </c>
      <c r="BF17" s="36" t="s">
        <v>53</v>
      </c>
      <c r="BG17" s="36" t="s">
        <v>53</v>
      </c>
      <c r="BH17" s="36" t="s">
        <v>53</v>
      </c>
      <c r="BI17" s="36" t="s">
        <v>53</v>
      </c>
      <c r="BJ17" s="36" t="s">
        <v>53</v>
      </c>
      <c r="BK17" s="30">
        <v>9</v>
      </c>
      <c r="BL17" s="51" t="str">
        <f t="shared" si="10"/>
        <v>NO CUMPLE</v>
      </c>
      <c r="BM17" s="51" t="str">
        <f t="shared" si="11"/>
        <v>NO CUMPLE</v>
      </c>
      <c r="BN17" s="51" t="str">
        <f t="shared" si="12"/>
        <v>NO CUMPLE</v>
      </c>
      <c r="BO17" s="51" t="str">
        <f t="shared" si="13"/>
        <v>NO CUMPLE</v>
      </c>
      <c r="BP17" s="51" t="str">
        <f t="shared" si="14"/>
        <v>NO CUMPLE</v>
      </c>
      <c r="BQ17" s="51" t="str">
        <f t="shared" si="15"/>
        <v>NO CUMPLE</v>
      </c>
      <c r="BR17" s="51" t="str">
        <f t="shared" si="16"/>
        <v>NO CUMPLE</v>
      </c>
      <c r="BS17" s="51" t="str">
        <f t="shared" si="17"/>
        <v>NO CUMPLE</v>
      </c>
      <c r="BT17" s="51" t="str">
        <f t="shared" si="18"/>
        <v>NO CUMPLE</v>
      </c>
      <c r="BU17" s="51" t="str">
        <f t="shared" si="19"/>
        <v>NO CUMPLE</v>
      </c>
      <c r="BV17" s="30">
        <v>9</v>
      </c>
      <c r="BW17" s="48" t="s">
        <v>51</v>
      </c>
      <c r="BX17" s="48" t="s">
        <v>52</v>
      </c>
      <c r="BY17" s="48" t="s">
        <v>52</v>
      </c>
      <c r="BZ17" s="48" t="s">
        <v>51</v>
      </c>
      <c r="CA17" s="48" t="s">
        <v>52</v>
      </c>
      <c r="CB17" s="48" t="s">
        <v>51</v>
      </c>
      <c r="CC17" s="48" t="s">
        <v>51</v>
      </c>
      <c r="CD17" s="48" t="s">
        <v>51</v>
      </c>
      <c r="CE17" s="48" t="s">
        <v>51</v>
      </c>
      <c r="CF17" s="48" t="s">
        <v>51</v>
      </c>
      <c r="CG17" s="30">
        <v>9</v>
      </c>
      <c r="CH17" s="48" t="s">
        <v>51</v>
      </c>
      <c r="CI17" s="48" t="s">
        <v>70</v>
      </c>
      <c r="CJ17" s="48" t="s">
        <v>53</v>
      </c>
      <c r="CK17" s="48" t="s">
        <v>51</v>
      </c>
      <c r="CL17" s="48" t="s">
        <v>52</v>
      </c>
      <c r="CM17" s="48" t="s">
        <v>51</v>
      </c>
      <c r="CN17" s="48" t="s">
        <v>51</v>
      </c>
      <c r="CO17" s="48" t="s">
        <v>51</v>
      </c>
      <c r="CP17" s="48" t="s">
        <v>51</v>
      </c>
      <c r="CQ17" s="48" t="s">
        <v>51</v>
      </c>
      <c r="CR17" s="30">
        <v>9</v>
      </c>
      <c r="CS17" s="24" t="str">
        <f t="shared" si="20"/>
        <v/>
      </c>
      <c r="CT17" s="24" t="str">
        <f t="shared" si="21"/>
        <v/>
      </c>
      <c r="CU17" s="24" t="str">
        <f t="shared" si="22"/>
        <v/>
      </c>
      <c r="CV17" s="24" t="str">
        <f t="shared" si="23"/>
        <v/>
      </c>
      <c r="CW17" s="24" t="str">
        <f t="shared" si="24"/>
        <v/>
      </c>
      <c r="CX17" s="24" t="str">
        <f t="shared" si="25"/>
        <v/>
      </c>
      <c r="CY17" s="24" t="str">
        <f t="shared" si="26"/>
        <v/>
      </c>
      <c r="CZ17" s="24" t="str">
        <f t="shared" si="27"/>
        <v/>
      </c>
      <c r="DA17" s="24" t="str">
        <f t="shared" si="28"/>
        <v/>
      </c>
      <c r="DB17" s="24" t="str">
        <f t="shared" si="29"/>
        <v/>
      </c>
      <c r="DC17" s="24">
        <v>40627851.483333334</v>
      </c>
      <c r="DD17" s="24">
        <v>40627851.483333334</v>
      </c>
      <c r="DE17" s="53">
        <f t="shared" si="30"/>
        <v>0</v>
      </c>
      <c r="DF17" s="53">
        <f t="shared" si="31"/>
        <v>0</v>
      </c>
      <c r="DG17" s="54" t="str">
        <f t="shared" si="87"/>
        <v/>
      </c>
      <c r="DH17" s="55" t="str">
        <f t="shared" si="88"/>
        <v/>
      </c>
      <c r="DI17" s="30">
        <v>9</v>
      </c>
      <c r="DJ17" s="56" t="str">
        <f t="shared" si="32"/>
        <v/>
      </c>
      <c r="DK17" s="56" t="str">
        <f t="shared" si="33"/>
        <v/>
      </c>
      <c r="DL17" s="56" t="str">
        <f t="shared" si="34"/>
        <v/>
      </c>
      <c r="DM17" s="56" t="str">
        <f t="shared" si="35"/>
        <v/>
      </c>
      <c r="DN17" s="56" t="str">
        <f t="shared" si="36"/>
        <v/>
      </c>
      <c r="DO17" s="56" t="str">
        <f t="shared" si="37"/>
        <v/>
      </c>
      <c r="DP17" s="56" t="str">
        <f t="shared" si="38"/>
        <v/>
      </c>
      <c r="DQ17" s="56" t="str">
        <f t="shared" si="39"/>
        <v/>
      </c>
      <c r="DR17" s="56" t="str">
        <f t="shared" si="40"/>
        <v/>
      </c>
      <c r="DS17" s="56" t="str">
        <f t="shared" si="41"/>
        <v/>
      </c>
      <c r="DT17" s="30">
        <v>9</v>
      </c>
      <c r="DU17" s="57" t="str">
        <f t="shared" si="42"/>
        <v/>
      </c>
      <c r="DV17" s="57" t="str">
        <f t="shared" si="43"/>
        <v/>
      </c>
      <c r="DW17" s="57" t="str">
        <f t="shared" si="44"/>
        <v/>
      </c>
      <c r="DX17" s="57" t="str">
        <f t="shared" si="45"/>
        <v/>
      </c>
      <c r="DY17" s="57" t="str">
        <f t="shared" si="46"/>
        <v/>
      </c>
      <c r="DZ17" s="57" t="str">
        <f t="shared" si="47"/>
        <v/>
      </c>
      <c r="EA17" s="57" t="str">
        <f t="shared" si="48"/>
        <v/>
      </c>
      <c r="EB17" s="57" t="str">
        <f t="shared" si="49"/>
        <v/>
      </c>
      <c r="EC17" s="57" t="str">
        <f t="shared" si="50"/>
        <v/>
      </c>
      <c r="ED17" s="57" t="str">
        <f t="shared" si="51"/>
        <v/>
      </c>
      <c r="EE17" s="30">
        <v>9</v>
      </c>
      <c r="EF17" s="58" t="str">
        <f t="shared" si="52"/>
        <v/>
      </c>
      <c r="EG17" s="58" t="str">
        <f t="shared" si="53"/>
        <v/>
      </c>
      <c r="EH17" s="58" t="str">
        <f t="shared" si="54"/>
        <v/>
      </c>
      <c r="EI17" s="58" t="str">
        <f t="shared" si="55"/>
        <v/>
      </c>
      <c r="EJ17" s="58" t="str">
        <f t="shared" si="56"/>
        <v/>
      </c>
      <c r="EK17" s="58" t="str">
        <f t="shared" si="57"/>
        <v/>
      </c>
      <c r="EL17" s="58" t="str">
        <f t="shared" si="58"/>
        <v/>
      </c>
      <c r="EM17" s="58" t="str">
        <f t="shared" si="59"/>
        <v/>
      </c>
      <c r="EN17" s="58" t="str">
        <f t="shared" si="60"/>
        <v/>
      </c>
      <c r="EO17" s="58" t="str">
        <f t="shared" si="61"/>
        <v/>
      </c>
      <c r="EP17" s="59">
        <f t="shared" si="62"/>
        <v>0</v>
      </c>
      <c r="EQ17" s="30">
        <v>9</v>
      </c>
      <c r="ER17" s="60" t="str">
        <f t="shared" si="63"/>
        <v/>
      </c>
      <c r="ES17" s="60" t="str">
        <f t="shared" si="64"/>
        <v/>
      </c>
      <c r="ET17" s="60" t="str">
        <f t="shared" si="65"/>
        <v/>
      </c>
      <c r="EU17" s="60" t="str">
        <f t="shared" si="66"/>
        <v/>
      </c>
      <c r="EV17" s="60" t="str">
        <f t="shared" si="67"/>
        <v/>
      </c>
      <c r="EW17" s="60" t="str">
        <f t="shared" si="68"/>
        <v/>
      </c>
      <c r="EX17" s="60" t="str">
        <f t="shared" si="69"/>
        <v/>
      </c>
      <c r="EY17" s="60" t="str">
        <f t="shared" si="70"/>
        <v/>
      </c>
      <c r="EZ17" s="60" t="str">
        <f t="shared" si="71"/>
        <v/>
      </c>
      <c r="FA17" s="60" t="str">
        <f t="shared" si="72"/>
        <v/>
      </c>
      <c r="FB17" s="30">
        <v>9</v>
      </c>
      <c r="FC17" s="36"/>
      <c r="FD17" s="47">
        <v>36</v>
      </c>
      <c r="FE17" s="48">
        <v>62</v>
      </c>
      <c r="FF17" s="36"/>
      <c r="FG17" s="48">
        <v>61</v>
      </c>
      <c r="FH17" s="36"/>
      <c r="FI17" s="36"/>
      <c r="FJ17" s="36"/>
      <c r="FK17" s="36"/>
      <c r="FL17" s="36"/>
      <c r="FM17" s="30">
        <v>9</v>
      </c>
      <c r="FN17" s="61">
        <f t="shared" si="89"/>
        <v>0</v>
      </c>
      <c r="FO17" s="61">
        <f t="shared" si="90"/>
        <v>20</v>
      </c>
      <c r="FP17" s="61">
        <f t="shared" si="91"/>
        <v>60</v>
      </c>
      <c r="FQ17" s="61">
        <f t="shared" si="92"/>
        <v>0</v>
      </c>
      <c r="FR17" s="61">
        <f t="shared" si="93"/>
        <v>60</v>
      </c>
      <c r="FS17" s="61">
        <f t="shared" si="94"/>
        <v>0</v>
      </c>
      <c r="FT17" s="61">
        <f t="shared" si="95"/>
        <v>0</v>
      </c>
      <c r="FU17" s="61">
        <f t="shared" si="96"/>
        <v>0</v>
      </c>
      <c r="FV17" s="61">
        <f t="shared" si="97"/>
        <v>0</v>
      </c>
      <c r="FW17" s="61">
        <f t="shared" si="98"/>
        <v>0</v>
      </c>
      <c r="FX17" s="30">
        <v>9</v>
      </c>
      <c r="FY17" s="62" t="str">
        <f t="shared" si="74"/>
        <v/>
      </c>
      <c r="FZ17" s="62" t="str">
        <f t="shared" si="75"/>
        <v/>
      </c>
      <c r="GA17" s="62" t="str">
        <f t="shared" si="76"/>
        <v/>
      </c>
      <c r="GB17" s="62" t="str">
        <f t="shared" si="77"/>
        <v/>
      </c>
      <c r="GC17" s="62" t="str">
        <f t="shared" si="99"/>
        <v/>
      </c>
      <c r="GD17" s="62" t="str">
        <f t="shared" si="78"/>
        <v/>
      </c>
      <c r="GE17" s="62" t="str">
        <f t="shared" si="79"/>
        <v/>
      </c>
      <c r="GF17" s="62" t="str">
        <f t="shared" si="80"/>
        <v/>
      </c>
      <c r="GG17" s="62" t="str">
        <f t="shared" si="81"/>
        <v/>
      </c>
      <c r="GH17" s="62" t="str">
        <f t="shared" si="82"/>
        <v/>
      </c>
      <c r="GI17" s="63">
        <f t="shared" si="83"/>
        <v>0</v>
      </c>
      <c r="GJ17" s="64">
        <f t="shared" si="84"/>
        <v>0</v>
      </c>
      <c r="GK17" s="64">
        <f>IF($GI17=GA17,GA$8,IF($GI17=GB17,GB$8,IF($GI17=GC17,GC$8,IF($GI17=GD17,GD$8,IF($GI17=GE17,GE$8,IF($GI17=GF17,GF$8,IF($GI17=GG17,GG$8,IF($GI17=GH17,GH$8,IF($GI17=GI17,GI$8,IF($GI17=#REF!,#REF!))))))))))</f>
        <v>0</v>
      </c>
      <c r="GL17" s="64">
        <f>IF($GI17=GB17,GB$8,IF($GI17=GC17,GC$8,IF($GI17=GD17,GD$8,IF($GI17=GE17,GE$8,IF($GI17=GF17,GF$8,IF($GI17=GG17,GG$8,IF($GI17=GH17,GH$8,IF($GI17=GI17,GI$8,IF($GI17=#REF!,#REF!,IF($GI17=GJ17,GJ$8))))))))))</f>
        <v>0</v>
      </c>
      <c r="GM17" s="64" t="str">
        <f t="shared" si="100"/>
        <v/>
      </c>
      <c r="GN17" s="65" t="str">
        <f t="shared" si="85"/>
        <v/>
      </c>
      <c r="GO17" s="65" t="b">
        <f t="shared" si="86"/>
        <v>0</v>
      </c>
      <c r="GP17" s="65">
        <f t="shared" si="101"/>
        <v>0</v>
      </c>
      <c r="GQ17" s="30">
        <v>9</v>
      </c>
    </row>
    <row r="18" spans="1:199" ht="20.399999999999999" x14ac:dyDescent="0.2">
      <c r="A18" s="52"/>
      <c r="B18" s="31" t="s">
        <v>62</v>
      </c>
      <c r="C18" s="29" t="s">
        <v>74</v>
      </c>
      <c r="D18" s="29" t="s">
        <v>75</v>
      </c>
      <c r="E18" s="29" t="s">
        <v>77</v>
      </c>
      <c r="F18" s="32">
        <v>1</v>
      </c>
      <c r="G18" s="23">
        <v>3823818.67</v>
      </c>
      <c r="H18" s="30">
        <v>10</v>
      </c>
      <c r="I18" s="75" t="s">
        <v>51</v>
      </c>
      <c r="J18" s="75" t="s">
        <v>51</v>
      </c>
      <c r="K18" s="36">
        <v>3819900</v>
      </c>
      <c r="L18" s="75" t="s">
        <v>51</v>
      </c>
      <c r="M18" s="36">
        <v>3728223.59</v>
      </c>
      <c r="N18" s="75" t="s">
        <v>51</v>
      </c>
      <c r="O18" s="75" t="s">
        <v>51</v>
      </c>
      <c r="P18" s="75" t="s">
        <v>51</v>
      </c>
      <c r="Q18" s="75" t="s">
        <v>51</v>
      </c>
      <c r="R18" s="75" t="s">
        <v>51</v>
      </c>
      <c r="S18" s="49">
        <v>10</v>
      </c>
      <c r="T18" s="24" t="str">
        <f t="shared" si="0"/>
        <v>NC</v>
      </c>
      <c r="U18" s="24" t="str">
        <f t="shared" si="1"/>
        <v>NC</v>
      </c>
      <c r="V18" s="24">
        <f t="shared" si="2"/>
        <v>3819900</v>
      </c>
      <c r="W18" s="24" t="str">
        <f t="shared" si="3"/>
        <v>NC</v>
      </c>
      <c r="X18" s="24">
        <f t="shared" si="4"/>
        <v>3728223.59</v>
      </c>
      <c r="Y18" s="24" t="str">
        <f t="shared" si="5"/>
        <v>NC</v>
      </c>
      <c r="Z18" s="24" t="str">
        <f t="shared" si="6"/>
        <v>NC</v>
      </c>
      <c r="AA18" s="24" t="str">
        <f t="shared" si="7"/>
        <v>NC</v>
      </c>
      <c r="AB18" s="24" t="str">
        <f t="shared" si="8"/>
        <v>NC</v>
      </c>
      <c r="AC18" s="24" t="str">
        <f t="shared" si="9"/>
        <v>NC</v>
      </c>
      <c r="AD18" s="30">
        <v>10</v>
      </c>
      <c r="AE18" s="76" t="s">
        <v>52</v>
      </c>
      <c r="AF18" s="76" t="s">
        <v>52</v>
      </c>
      <c r="AG18" s="48" t="s">
        <v>52</v>
      </c>
      <c r="AH18" s="76" t="s">
        <v>52</v>
      </c>
      <c r="AI18" s="48" t="s">
        <v>52</v>
      </c>
      <c r="AJ18" s="76" t="s">
        <v>52</v>
      </c>
      <c r="AK18" s="76" t="s">
        <v>52</v>
      </c>
      <c r="AL18" s="76" t="s">
        <v>52</v>
      </c>
      <c r="AM18" s="76" t="s">
        <v>52</v>
      </c>
      <c r="AN18" s="76" t="s">
        <v>52</v>
      </c>
      <c r="AO18" s="30">
        <v>10</v>
      </c>
      <c r="AP18" s="36" t="s">
        <v>53</v>
      </c>
      <c r="AQ18" s="36" t="s">
        <v>53</v>
      </c>
      <c r="AR18" s="36" t="s">
        <v>53</v>
      </c>
      <c r="AS18" s="36" t="s">
        <v>53</v>
      </c>
      <c r="AT18" s="36" t="s">
        <v>53</v>
      </c>
      <c r="AU18" s="36" t="s">
        <v>53</v>
      </c>
      <c r="AV18" s="36" t="s">
        <v>53</v>
      </c>
      <c r="AW18" s="36" t="s">
        <v>53</v>
      </c>
      <c r="AX18" s="36" t="s">
        <v>53</v>
      </c>
      <c r="AY18" s="36" t="s">
        <v>53</v>
      </c>
      <c r="AZ18" s="30">
        <v>10</v>
      </c>
      <c r="BA18" s="36" t="s">
        <v>53</v>
      </c>
      <c r="BB18" s="36" t="s">
        <v>53</v>
      </c>
      <c r="BC18" s="36" t="s">
        <v>53</v>
      </c>
      <c r="BD18" s="36" t="s">
        <v>52</v>
      </c>
      <c r="BE18" s="36" t="s">
        <v>53</v>
      </c>
      <c r="BF18" s="36" t="s">
        <v>53</v>
      </c>
      <c r="BG18" s="36" t="s">
        <v>53</v>
      </c>
      <c r="BH18" s="36" t="s">
        <v>53</v>
      </c>
      <c r="BI18" s="36" t="s">
        <v>53</v>
      </c>
      <c r="BJ18" s="36" t="s">
        <v>53</v>
      </c>
      <c r="BK18" s="30">
        <v>10</v>
      </c>
      <c r="BL18" s="51" t="str">
        <f t="shared" si="10"/>
        <v>NO CUMPLE</v>
      </c>
      <c r="BM18" s="51" t="str">
        <f t="shared" si="11"/>
        <v>NO CUMPLE</v>
      </c>
      <c r="BN18" s="51" t="str">
        <f t="shared" si="12"/>
        <v>NO CUMPLE</v>
      </c>
      <c r="BO18" s="51" t="str">
        <f t="shared" si="13"/>
        <v>NO CUMPLE</v>
      </c>
      <c r="BP18" s="51" t="str">
        <f t="shared" si="14"/>
        <v>NO CUMPLE</v>
      </c>
      <c r="BQ18" s="51" t="str">
        <f t="shared" si="15"/>
        <v>NO CUMPLE</v>
      </c>
      <c r="BR18" s="51" t="str">
        <f t="shared" si="16"/>
        <v>NO CUMPLE</v>
      </c>
      <c r="BS18" s="51" t="str">
        <f t="shared" si="17"/>
        <v>NO CUMPLE</v>
      </c>
      <c r="BT18" s="51" t="str">
        <f t="shared" si="18"/>
        <v>NO CUMPLE</v>
      </c>
      <c r="BU18" s="51" t="str">
        <f t="shared" si="19"/>
        <v>NO CUMPLE</v>
      </c>
      <c r="BV18" s="30">
        <v>10</v>
      </c>
      <c r="BW18" s="48" t="s">
        <v>51</v>
      </c>
      <c r="BX18" s="48" t="s">
        <v>51</v>
      </c>
      <c r="BY18" s="50" t="s">
        <v>53</v>
      </c>
      <c r="BZ18" s="48" t="s">
        <v>51</v>
      </c>
      <c r="CA18" s="48" t="s">
        <v>52</v>
      </c>
      <c r="CB18" s="48" t="s">
        <v>51</v>
      </c>
      <c r="CC18" s="48" t="s">
        <v>51</v>
      </c>
      <c r="CD18" s="48" t="s">
        <v>51</v>
      </c>
      <c r="CE18" s="48" t="s">
        <v>51</v>
      </c>
      <c r="CF18" s="48" t="s">
        <v>51</v>
      </c>
      <c r="CG18" s="30">
        <v>10</v>
      </c>
      <c r="CH18" s="48" t="s">
        <v>51</v>
      </c>
      <c r="CI18" s="48" t="s">
        <v>51</v>
      </c>
      <c r="CJ18" s="48" t="s">
        <v>53</v>
      </c>
      <c r="CK18" s="48" t="s">
        <v>51</v>
      </c>
      <c r="CL18" s="48" t="s">
        <v>52</v>
      </c>
      <c r="CM18" s="48" t="s">
        <v>51</v>
      </c>
      <c r="CN18" s="48" t="s">
        <v>51</v>
      </c>
      <c r="CO18" s="48" t="s">
        <v>51</v>
      </c>
      <c r="CP18" s="48" t="s">
        <v>51</v>
      </c>
      <c r="CQ18" s="48" t="s">
        <v>51</v>
      </c>
      <c r="CR18" s="30">
        <v>10</v>
      </c>
      <c r="CS18" s="24" t="str">
        <f t="shared" si="20"/>
        <v/>
      </c>
      <c r="CT18" s="24" t="str">
        <f t="shared" si="21"/>
        <v/>
      </c>
      <c r="CU18" s="24" t="str">
        <f t="shared" si="22"/>
        <v/>
      </c>
      <c r="CV18" s="24" t="str">
        <f t="shared" si="23"/>
        <v/>
      </c>
      <c r="CW18" s="24" t="str">
        <f t="shared" si="24"/>
        <v/>
      </c>
      <c r="CX18" s="24" t="str">
        <f t="shared" si="25"/>
        <v/>
      </c>
      <c r="CY18" s="24" t="str">
        <f t="shared" si="26"/>
        <v/>
      </c>
      <c r="CZ18" s="24" t="str">
        <f t="shared" si="27"/>
        <v/>
      </c>
      <c r="DA18" s="24" t="str">
        <f t="shared" si="28"/>
        <v/>
      </c>
      <c r="DB18" s="24" t="str">
        <f t="shared" si="29"/>
        <v/>
      </c>
      <c r="DC18" s="24">
        <v>3823818.67</v>
      </c>
      <c r="DD18" s="24">
        <v>3823818.67</v>
      </c>
      <c r="DE18" s="53">
        <f t="shared" si="30"/>
        <v>0</v>
      </c>
      <c r="DF18" s="53">
        <f t="shared" si="31"/>
        <v>0</v>
      </c>
      <c r="DG18" s="54" t="str">
        <f t="shared" si="87"/>
        <v/>
      </c>
      <c r="DH18" s="55" t="str">
        <f t="shared" si="88"/>
        <v/>
      </c>
      <c r="DI18" s="30">
        <v>10</v>
      </c>
      <c r="DJ18" s="56" t="str">
        <f t="shared" si="32"/>
        <v/>
      </c>
      <c r="DK18" s="56" t="str">
        <f t="shared" si="33"/>
        <v/>
      </c>
      <c r="DL18" s="56" t="str">
        <f t="shared" si="34"/>
        <v/>
      </c>
      <c r="DM18" s="56" t="str">
        <f t="shared" si="35"/>
        <v/>
      </c>
      <c r="DN18" s="56" t="str">
        <f t="shared" si="36"/>
        <v/>
      </c>
      <c r="DO18" s="56" t="str">
        <f t="shared" si="37"/>
        <v/>
      </c>
      <c r="DP18" s="56" t="str">
        <f t="shared" si="38"/>
        <v/>
      </c>
      <c r="DQ18" s="56" t="str">
        <f t="shared" si="39"/>
        <v/>
      </c>
      <c r="DR18" s="56" t="str">
        <f t="shared" si="40"/>
        <v/>
      </c>
      <c r="DS18" s="56" t="str">
        <f t="shared" si="41"/>
        <v/>
      </c>
      <c r="DT18" s="30">
        <v>10</v>
      </c>
      <c r="DU18" s="57" t="str">
        <f t="shared" si="42"/>
        <v/>
      </c>
      <c r="DV18" s="57" t="str">
        <f t="shared" si="43"/>
        <v/>
      </c>
      <c r="DW18" s="57" t="str">
        <f t="shared" si="44"/>
        <v/>
      </c>
      <c r="DX18" s="57" t="str">
        <f t="shared" si="45"/>
        <v/>
      </c>
      <c r="DY18" s="57" t="str">
        <f t="shared" si="46"/>
        <v/>
      </c>
      <c r="DZ18" s="57" t="str">
        <f t="shared" si="47"/>
        <v/>
      </c>
      <c r="EA18" s="57" t="str">
        <f t="shared" si="48"/>
        <v/>
      </c>
      <c r="EB18" s="57" t="str">
        <f t="shared" si="49"/>
        <v/>
      </c>
      <c r="EC18" s="57" t="str">
        <f t="shared" si="50"/>
        <v/>
      </c>
      <c r="ED18" s="57" t="str">
        <f t="shared" si="51"/>
        <v/>
      </c>
      <c r="EE18" s="30">
        <v>10</v>
      </c>
      <c r="EF18" s="58" t="str">
        <f t="shared" si="52"/>
        <v/>
      </c>
      <c r="EG18" s="58" t="str">
        <f t="shared" si="53"/>
        <v/>
      </c>
      <c r="EH18" s="58" t="str">
        <f t="shared" si="54"/>
        <v/>
      </c>
      <c r="EI18" s="58" t="str">
        <f t="shared" si="55"/>
        <v/>
      </c>
      <c r="EJ18" s="58" t="str">
        <f t="shared" si="56"/>
        <v/>
      </c>
      <c r="EK18" s="58" t="str">
        <f t="shared" si="57"/>
        <v/>
      </c>
      <c r="EL18" s="58" t="str">
        <f t="shared" si="58"/>
        <v/>
      </c>
      <c r="EM18" s="58" t="str">
        <f t="shared" si="59"/>
        <v/>
      </c>
      <c r="EN18" s="58" t="str">
        <f t="shared" si="60"/>
        <v/>
      </c>
      <c r="EO18" s="58" t="str">
        <f t="shared" si="61"/>
        <v/>
      </c>
      <c r="EP18" s="59">
        <f t="shared" si="62"/>
        <v>0</v>
      </c>
      <c r="EQ18" s="30">
        <v>10</v>
      </c>
      <c r="ER18" s="60" t="str">
        <f t="shared" si="63"/>
        <v/>
      </c>
      <c r="ES18" s="60" t="str">
        <f t="shared" si="64"/>
        <v/>
      </c>
      <c r="ET18" s="60" t="str">
        <f t="shared" si="65"/>
        <v/>
      </c>
      <c r="EU18" s="60" t="str">
        <f t="shared" si="66"/>
        <v/>
      </c>
      <c r="EV18" s="60" t="str">
        <f t="shared" si="67"/>
        <v/>
      </c>
      <c r="EW18" s="60" t="str">
        <f t="shared" si="68"/>
        <v/>
      </c>
      <c r="EX18" s="60" t="str">
        <f t="shared" si="69"/>
        <v/>
      </c>
      <c r="EY18" s="60" t="str">
        <f t="shared" si="70"/>
        <v/>
      </c>
      <c r="EZ18" s="60" t="str">
        <f t="shared" si="71"/>
        <v/>
      </c>
      <c r="FA18" s="60" t="str">
        <f t="shared" si="72"/>
        <v/>
      </c>
      <c r="FB18" s="30">
        <v>10</v>
      </c>
      <c r="FC18" s="36"/>
      <c r="FD18" s="36"/>
      <c r="FE18" s="48">
        <v>62</v>
      </c>
      <c r="FF18" s="36"/>
      <c r="FG18" s="48">
        <v>61</v>
      </c>
      <c r="FH18" s="36"/>
      <c r="FI18" s="36"/>
      <c r="FJ18" s="36"/>
      <c r="FK18" s="36"/>
      <c r="FL18" s="36"/>
      <c r="FM18" s="30">
        <v>10</v>
      </c>
      <c r="FN18" s="61">
        <f t="shared" si="89"/>
        <v>0</v>
      </c>
      <c r="FO18" s="61">
        <f t="shared" si="90"/>
        <v>0</v>
      </c>
      <c r="FP18" s="61">
        <f t="shared" si="91"/>
        <v>60</v>
      </c>
      <c r="FQ18" s="61">
        <f t="shared" si="92"/>
        <v>0</v>
      </c>
      <c r="FR18" s="61">
        <f t="shared" si="93"/>
        <v>60</v>
      </c>
      <c r="FS18" s="61">
        <f t="shared" si="94"/>
        <v>0</v>
      </c>
      <c r="FT18" s="61">
        <f t="shared" si="95"/>
        <v>0</v>
      </c>
      <c r="FU18" s="61">
        <f t="shared" si="96"/>
        <v>0</v>
      </c>
      <c r="FV18" s="61">
        <f t="shared" si="97"/>
        <v>0</v>
      </c>
      <c r="FW18" s="61">
        <f t="shared" si="98"/>
        <v>0</v>
      </c>
      <c r="FX18" s="30">
        <v>10</v>
      </c>
      <c r="FY18" s="62" t="str">
        <f t="shared" si="74"/>
        <v/>
      </c>
      <c r="FZ18" s="62" t="str">
        <f t="shared" si="75"/>
        <v/>
      </c>
      <c r="GA18" s="62" t="str">
        <f t="shared" si="76"/>
        <v/>
      </c>
      <c r="GB18" s="62" t="str">
        <f t="shared" si="77"/>
        <v/>
      </c>
      <c r="GC18" s="62" t="str">
        <f t="shared" si="99"/>
        <v/>
      </c>
      <c r="GD18" s="62" t="str">
        <f t="shared" si="78"/>
        <v/>
      </c>
      <c r="GE18" s="62" t="str">
        <f t="shared" si="79"/>
        <v/>
      </c>
      <c r="GF18" s="62" t="str">
        <f t="shared" si="80"/>
        <v/>
      </c>
      <c r="GG18" s="62" t="str">
        <f t="shared" si="81"/>
        <v/>
      </c>
      <c r="GH18" s="62" t="str">
        <f t="shared" si="82"/>
        <v/>
      </c>
      <c r="GI18" s="63">
        <f t="shared" si="83"/>
        <v>0</v>
      </c>
      <c r="GJ18" s="64">
        <f t="shared" si="84"/>
        <v>0</v>
      </c>
      <c r="GK18" s="64">
        <f>IF($GI18=GA18,GA$8,IF($GI18=GB18,GB$8,IF($GI18=GC18,GC$8,IF($GI18=GD18,GD$8,IF($GI18=GE18,GE$8,IF($GI18=GF18,GF$8,IF($GI18=GG18,GG$8,IF($GI18=GH18,GH$8,IF($GI18=GI18,GI$8,IF($GI18=#REF!,#REF!))))))))))</f>
        <v>0</v>
      </c>
      <c r="GL18" s="64">
        <f>IF($GI18=GB18,GB$8,IF($GI18=GC18,GC$8,IF($GI18=GD18,GD$8,IF($GI18=GE18,GE$8,IF($GI18=GF18,GF$8,IF($GI18=GG18,GG$8,IF($GI18=GH18,GH$8,IF($GI18=GI18,GI$8,IF($GI18=#REF!,#REF!,IF($GI18=GJ18,GJ$8))))))))))</f>
        <v>0</v>
      </c>
      <c r="GM18" s="64" t="str">
        <f t="shared" si="100"/>
        <v/>
      </c>
      <c r="GN18" s="65" t="str">
        <f t="shared" si="85"/>
        <v/>
      </c>
      <c r="GO18" s="65" t="b">
        <f t="shared" si="86"/>
        <v>0</v>
      </c>
      <c r="GP18" s="65">
        <f t="shared" si="101"/>
        <v>0</v>
      </c>
      <c r="GQ18" s="30">
        <v>10</v>
      </c>
    </row>
    <row r="19" spans="1:199" ht="20.399999999999999" x14ac:dyDescent="0.2">
      <c r="A19" s="52"/>
      <c r="B19" s="31" t="s">
        <v>62</v>
      </c>
      <c r="C19" s="29" t="s">
        <v>63</v>
      </c>
      <c r="D19" s="29" t="s">
        <v>64</v>
      </c>
      <c r="E19" s="29" t="s">
        <v>78</v>
      </c>
      <c r="F19" s="32">
        <v>1</v>
      </c>
      <c r="G19" s="23">
        <v>1514009.2333333334</v>
      </c>
      <c r="H19" s="30">
        <v>11</v>
      </c>
      <c r="I19" s="75" t="s">
        <v>51</v>
      </c>
      <c r="J19" s="36">
        <v>1368500</v>
      </c>
      <c r="K19" s="36">
        <v>1511300</v>
      </c>
      <c r="L19" s="75" t="s">
        <v>51</v>
      </c>
      <c r="M19" s="36">
        <v>1476159.3</v>
      </c>
      <c r="N19" s="75" t="s">
        <v>51</v>
      </c>
      <c r="O19" s="75" t="s">
        <v>51</v>
      </c>
      <c r="P19" s="75" t="s">
        <v>51</v>
      </c>
      <c r="Q19" s="75" t="s">
        <v>51</v>
      </c>
      <c r="R19" s="75" t="s">
        <v>51</v>
      </c>
      <c r="S19" s="49">
        <v>11</v>
      </c>
      <c r="T19" s="24" t="str">
        <f t="shared" si="0"/>
        <v>NC</v>
      </c>
      <c r="U19" s="24">
        <f t="shared" si="1"/>
        <v>1368500</v>
      </c>
      <c r="V19" s="24">
        <f t="shared" si="2"/>
        <v>1511300</v>
      </c>
      <c r="W19" s="24" t="str">
        <f t="shared" si="3"/>
        <v>NC</v>
      </c>
      <c r="X19" s="24">
        <f t="shared" si="4"/>
        <v>1476159.3</v>
      </c>
      <c r="Y19" s="24" t="str">
        <f t="shared" si="5"/>
        <v>NC</v>
      </c>
      <c r="Z19" s="24" t="str">
        <f t="shared" si="6"/>
        <v>NC</v>
      </c>
      <c r="AA19" s="24" t="str">
        <f t="shared" si="7"/>
        <v>NC</v>
      </c>
      <c r="AB19" s="24" t="str">
        <f t="shared" si="8"/>
        <v>NC</v>
      </c>
      <c r="AC19" s="24" t="str">
        <f t="shared" si="9"/>
        <v>NC</v>
      </c>
      <c r="AD19" s="30">
        <v>11</v>
      </c>
      <c r="AE19" s="76" t="s">
        <v>52</v>
      </c>
      <c r="AF19" s="48" t="s">
        <v>52</v>
      </c>
      <c r="AG19" s="48" t="s">
        <v>52</v>
      </c>
      <c r="AH19" s="76" t="s">
        <v>52</v>
      </c>
      <c r="AI19" s="48" t="s">
        <v>52</v>
      </c>
      <c r="AJ19" s="76" t="s">
        <v>52</v>
      </c>
      <c r="AK19" s="76" t="s">
        <v>52</v>
      </c>
      <c r="AL19" s="76" t="s">
        <v>52</v>
      </c>
      <c r="AM19" s="76" t="s">
        <v>52</v>
      </c>
      <c r="AN19" s="76" t="s">
        <v>52</v>
      </c>
      <c r="AO19" s="30">
        <v>11</v>
      </c>
      <c r="AP19" s="36" t="s">
        <v>53</v>
      </c>
      <c r="AQ19" s="36" t="s">
        <v>53</v>
      </c>
      <c r="AR19" s="36" t="s">
        <v>53</v>
      </c>
      <c r="AS19" s="36" t="s">
        <v>53</v>
      </c>
      <c r="AT19" s="36" t="s">
        <v>53</v>
      </c>
      <c r="AU19" s="36" t="s">
        <v>53</v>
      </c>
      <c r="AV19" s="36" t="s">
        <v>53</v>
      </c>
      <c r="AW19" s="36" t="s">
        <v>53</v>
      </c>
      <c r="AX19" s="36" t="s">
        <v>53</v>
      </c>
      <c r="AY19" s="36" t="s">
        <v>53</v>
      </c>
      <c r="AZ19" s="30">
        <v>11</v>
      </c>
      <c r="BA19" s="36" t="s">
        <v>53</v>
      </c>
      <c r="BB19" s="36" t="s">
        <v>53</v>
      </c>
      <c r="BC19" s="36" t="s">
        <v>53</v>
      </c>
      <c r="BD19" s="36" t="s">
        <v>52</v>
      </c>
      <c r="BE19" s="36" t="s">
        <v>53</v>
      </c>
      <c r="BF19" s="36" t="s">
        <v>53</v>
      </c>
      <c r="BG19" s="36" t="s">
        <v>53</v>
      </c>
      <c r="BH19" s="36" t="s">
        <v>53</v>
      </c>
      <c r="BI19" s="36" t="s">
        <v>53</v>
      </c>
      <c r="BJ19" s="36" t="s">
        <v>53</v>
      </c>
      <c r="BK19" s="30">
        <v>11</v>
      </c>
      <c r="BL19" s="51" t="str">
        <f t="shared" si="10"/>
        <v>NO CUMPLE</v>
      </c>
      <c r="BM19" s="51" t="str">
        <f t="shared" si="11"/>
        <v>NO CUMPLE</v>
      </c>
      <c r="BN19" s="51" t="str">
        <f t="shared" si="12"/>
        <v>NO CUMPLE</v>
      </c>
      <c r="BO19" s="51" t="str">
        <f t="shared" si="13"/>
        <v>NO CUMPLE</v>
      </c>
      <c r="BP19" s="51" t="str">
        <f t="shared" si="14"/>
        <v>NO CUMPLE</v>
      </c>
      <c r="BQ19" s="51" t="str">
        <f t="shared" si="15"/>
        <v>NO CUMPLE</v>
      </c>
      <c r="BR19" s="51" t="str">
        <f t="shared" si="16"/>
        <v>NO CUMPLE</v>
      </c>
      <c r="BS19" s="51" t="str">
        <f t="shared" si="17"/>
        <v>NO CUMPLE</v>
      </c>
      <c r="BT19" s="51" t="str">
        <f t="shared" si="18"/>
        <v>NO CUMPLE</v>
      </c>
      <c r="BU19" s="51" t="str">
        <f t="shared" si="19"/>
        <v>NO CUMPLE</v>
      </c>
      <c r="BV19" s="30">
        <v>11</v>
      </c>
      <c r="BW19" s="48" t="s">
        <v>51</v>
      </c>
      <c r="BX19" s="48" t="s">
        <v>52</v>
      </c>
      <c r="BY19" s="50" t="s">
        <v>53</v>
      </c>
      <c r="BZ19" s="48" t="s">
        <v>51</v>
      </c>
      <c r="CA19" s="48" t="s">
        <v>52</v>
      </c>
      <c r="CB19" s="48" t="s">
        <v>51</v>
      </c>
      <c r="CC19" s="48" t="s">
        <v>51</v>
      </c>
      <c r="CD19" s="48" t="s">
        <v>51</v>
      </c>
      <c r="CE19" s="48" t="s">
        <v>51</v>
      </c>
      <c r="CF19" s="48" t="s">
        <v>51</v>
      </c>
      <c r="CG19" s="30">
        <v>11</v>
      </c>
      <c r="CH19" s="48" t="s">
        <v>51</v>
      </c>
      <c r="CI19" s="48" t="s">
        <v>53</v>
      </c>
      <c r="CJ19" s="48" t="s">
        <v>53</v>
      </c>
      <c r="CK19" s="48" t="s">
        <v>51</v>
      </c>
      <c r="CL19" s="48" t="s">
        <v>52</v>
      </c>
      <c r="CM19" s="48" t="s">
        <v>51</v>
      </c>
      <c r="CN19" s="48" t="s">
        <v>51</v>
      </c>
      <c r="CO19" s="48" t="s">
        <v>51</v>
      </c>
      <c r="CP19" s="48" t="s">
        <v>51</v>
      </c>
      <c r="CQ19" s="48" t="s">
        <v>51</v>
      </c>
      <c r="CR19" s="30">
        <v>11</v>
      </c>
      <c r="CS19" s="24" t="str">
        <f t="shared" si="20"/>
        <v/>
      </c>
      <c r="CT19" s="24" t="str">
        <f t="shared" si="21"/>
        <v/>
      </c>
      <c r="CU19" s="24" t="str">
        <f t="shared" si="22"/>
        <v/>
      </c>
      <c r="CV19" s="24" t="str">
        <f t="shared" si="23"/>
        <v/>
      </c>
      <c r="CW19" s="24" t="str">
        <f t="shared" si="24"/>
        <v/>
      </c>
      <c r="CX19" s="24" t="str">
        <f t="shared" si="25"/>
        <v/>
      </c>
      <c r="CY19" s="24" t="str">
        <f t="shared" si="26"/>
        <v/>
      </c>
      <c r="CZ19" s="24" t="str">
        <f t="shared" si="27"/>
        <v/>
      </c>
      <c r="DA19" s="24" t="str">
        <f t="shared" si="28"/>
        <v/>
      </c>
      <c r="DB19" s="24" t="str">
        <f t="shared" si="29"/>
        <v/>
      </c>
      <c r="DC19" s="24">
        <v>1514009.2333333334</v>
      </c>
      <c r="DD19" s="24">
        <v>1514009.2333333334</v>
      </c>
      <c r="DE19" s="53">
        <f t="shared" si="30"/>
        <v>0</v>
      </c>
      <c r="DF19" s="53">
        <f t="shared" si="31"/>
        <v>0</v>
      </c>
      <c r="DG19" s="54" t="str">
        <f t="shared" si="87"/>
        <v/>
      </c>
      <c r="DH19" s="55" t="str">
        <f t="shared" si="88"/>
        <v/>
      </c>
      <c r="DI19" s="30">
        <v>11</v>
      </c>
      <c r="DJ19" s="56" t="str">
        <f t="shared" si="32"/>
        <v/>
      </c>
      <c r="DK19" s="56" t="str">
        <f t="shared" si="33"/>
        <v/>
      </c>
      <c r="DL19" s="56" t="str">
        <f t="shared" si="34"/>
        <v/>
      </c>
      <c r="DM19" s="56" t="str">
        <f t="shared" si="35"/>
        <v/>
      </c>
      <c r="DN19" s="56" t="str">
        <f t="shared" si="36"/>
        <v/>
      </c>
      <c r="DO19" s="56" t="str">
        <f t="shared" si="37"/>
        <v/>
      </c>
      <c r="DP19" s="56" t="str">
        <f t="shared" si="38"/>
        <v/>
      </c>
      <c r="DQ19" s="56" t="str">
        <f t="shared" si="39"/>
        <v/>
      </c>
      <c r="DR19" s="56" t="str">
        <f t="shared" si="40"/>
        <v/>
      </c>
      <c r="DS19" s="56" t="str">
        <f t="shared" si="41"/>
        <v/>
      </c>
      <c r="DT19" s="30">
        <v>11</v>
      </c>
      <c r="DU19" s="57" t="str">
        <f t="shared" si="42"/>
        <v/>
      </c>
      <c r="DV19" s="57" t="str">
        <f t="shared" si="43"/>
        <v/>
      </c>
      <c r="DW19" s="57" t="str">
        <f t="shared" si="44"/>
        <v/>
      </c>
      <c r="DX19" s="57" t="str">
        <f t="shared" si="45"/>
        <v/>
      </c>
      <c r="DY19" s="57" t="str">
        <f t="shared" si="46"/>
        <v/>
      </c>
      <c r="DZ19" s="57" t="str">
        <f t="shared" si="47"/>
        <v/>
      </c>
      <c r="EA19" s="57" t="str">
        <f t="shared" si="48"/>
        <v/>
      </c>
      <c r="EB19" s="57" t="str">
        <f t="shared" si="49"/>
        <v/>
      </c>
      <c r="EC19" s="57" t="str">
        <f t="shared" si="50"/>
        <v/>
      </c>
      <c r="ED19" s="57" t="str">
        <f t="shared" si="51"/>
        <v/>
      </c>
      <c r="EE19" s="30">
        <v>11</v>
      </c>
      <c r="EF19" s="58" t="str">
        <f t="shared" si="52"/>
        <v/>
      </c>
      <c r="EG19" s="58" t="str">
        <f t="shared" si="53"/>
        <v/>
      </c>
      <c r="EH19" s="58" t="str">
        <f t="shared" si="54"/>
        <v/>
      </c>
      <c r="EI19" s="58" t="str">
        <f t="shared" si="55"/>
        <v/>
      </c>
      <c r="EJ19" s="58" t="str">
        <f t="shared" si="56"/>
        <v/>
      </c>
      <c r="EK19" s="58" t="str">
        <f t="shared" si="57"/>
        <v/>
      </c>
      <c r="EL19" s="58" t="str">
        <f t="shared" si="58"/>
        <v/>
      </c>
      <c r="EM19" s="58" t="str">
        <f t="shared" si="59"/>
        <v/>
      </c>
      <c r="EN19" s="58" t="str">
        <f t="shared" si="60"/>
        <v/>
      </c>
      <c r="EO19" s="58" t="str">
        <f t="shared" si="61"/>
        <v/>
      </c>
      <c r="EP19" s="59">
        <f t="shared" si="62"/>
        <v>0</v>
      </c>
      <c r="EQ19" s="30">
        <v>11</v>
      </c>
      <c r="ER19" s="60" t="str">
        <f t="shared" si="63"/>
        <v/>
      </c>
      <c r="ES19" s="60" t="str">
        <f t="shared" si="64"/>
        <v/>
      </c>
      <c r="ET19" s="60" t="str">
        <f t="shared" si="65"/>
        <v/>
      </c>
      <c r="EU19" s="60" t="str">
        <f t="shared" si="66"/>
        <v/>
      </c>
      <c r="EV19" s="60" t="str">
        <f t="shared" si="67"/>
        <v/>
      </c>
      <c r="EW19" s="60" t="str">
        <f t="shared" si="68"/>
        <v/>
      </c>
      <c r="EX19" s="60" t="str">
        <f t="shared" si="69"/>
        <v/>
      </c>
      <c r="EY19" s="60" t="str">
        <f t="shared" si="70"/>
        <v/>
      </c>
      <c r="EZ19" s="60" t="str">
        <f t="shared" si="71"/>
        <v/>
      </c>
      <c r="FA19" s="60" t="str">
        <f t="shared" si="72"/>
        <v/>
      </c>
      <c r="FB19" s="30">
        <v>11</v>
      </c>
      <c r="FC19" s="36"/>
      <c r="FD19" s="47">
        <v>24</v>
      </c>
      <c r="FE19" s="48">
        <v>62</v>
      </c>
      <c r="FF19" s="36"/>
      <c r="FG19" s="48">
        <v>61</v>
      </c>
      <c r="FH19" s="36"/>
      <c r="FI19" s="36"/>
      <c r="FJ19" s="36"/>
      <c r="FK19" s="36"/>
      <c r="FL19" s="36"/>
      <c r="FM19" s="30">
        <v>11</v>
      </c>
      <c r="FN19" s="61">
        <f t="shared" si="89"/>
        <v>0</v>
      </c>
      <c r="FO19" s="61">
        <f t="shared" si="90"/>
        <v>0</v>
      </c>
      <c r="FP19" s="61">
        <f t="shared" si="91"/>
        <v>60</v>
      </c>
      <c r="FQ19" s="61">
        <f t="shared" si="92"/>
        <v>0</v>
      </c>
      <c r="FR19" s="61">
        <f t="shared" si="93"/>
        <v>60</v>
      </c>
      <c r="FS19" s="61">
        <f t="shared" si="94"/>
        <v>0</v>
      </c>
      <c r="FT19" s="61">
        <f t="shared" si="95"/>
        <v>0</v>
      </c>
      <c r="FU19" s="61">
        <f t="shared" si="96"/>
        <v>0</v>
      </c>
      <c r="FV19" s="61">
        <f t="shared" si="97"/>
        <v>0</v>
      </c>
      <c r="FW19" s="61">
        <f t="shared" si="98"/>
        <v>0</v>
      </c>
      <c r="FX19" s="30">
        <v>11</v>
      </c>
      <c r="FY19" s="62" t="str">
        <f t="shared" si="74"/>
        <v/>
      </c>
      <c r="FZ19" s="62" t="str">
        <f t="shared" si="75"/>
        <v/>
      </c>
      <c r="GA19" s="62" t="str">
        <f t="shared" si="76"/>
        <v/>
      </c>
      <c r="GB19" s="62" t="str">
        <f t="shared" si="77"/>
        <v/>
      </c>
      <c r="GC19" s="62" t="str">
        <f t="shared" si="99"/>
        <v/>
      </c>
      <c r="GD19" s="62" t="str">
        <f t="shared" si="78"/>
        <v/>
      </c>
      <c r="GE19" s="62" t="str">
        <f t="shared" si="79"/>
        <v/>
      </c>
      <c r="GF19" s="62" t="str">
        <f t="shared" si="80"/>
        <v/>
      </c>
      <c r="GG19" s="62" t="str">
        <f t="shared" si="81"/>
        <v/>
      </c>
      <c r="GH19" s="62" t="str">
        <f t="shared" si="82"/>
        <v/>
      </c>
      <c r="GI19" s="63">
        <f t="shared" si="83"/>
        <v>0</v>
      </c>
      <c r="GJ19" s="64">
        <f t="shared" si="84"/>
        <v>0</v>
      </c>
      <c r="GK19" s="64">
        <f>IF($GI19=GA19,GA$8,IF($GI19=GB19,GB$8,IF($GI19=GC19,GC$8,IF($GI19=GD19,GD$8,IF($GI19=GE19,GE$8,IF($GI19=GF19,GF$8,IF($GI19=GG19,GG$8,IF($GI19=GH19,GH$8,IF($GI19=GI19,GI$8,IF($GI19=#REF!,#REF!))))))))))</f>
        <v>0</v>
      </c>
      <c r="GL19" s="64">
        <f>IF($GI19=GB19,GB$8,IF($GI19=GC19,GC$8,IF($GI19=GD19,GD$8,IF($GI19=GE19,GE$8,IF($GI19=GF19,GF$8,IF($GI19=GG19,GG$8,IF($GI19=GH19,GH$8,IF($GI19=GI19,GI$8,IF($GI19=#REF!,#REF!,IF($GI19=GJ19,GJ$8))))))))))</f>
        <v>0</v>
      </c>
      <c r="GM19" s="64" t="str">
        <f t="shared" si="100"/>
        <v/>
      </c>
      <c r="GN19" s="65" t="str">
        <f t="shared" si="85"/>
        <v/>
      </c>
      <c r="GO19" s="65" t="b">
        <f t="shared" si="86"/>
        <v>0</v>
      </c>
      <c r="GP19" s="65">
        <f t="shared" si="101"/>
        <v>0</v>
      </c>
      <c r="GQ19" s="30">
        <v>11</v>
      </c>
    </row>
    <row r="20" spans="1:199" ht="61.2" x14ac:dyDescent="0.2">
      <c r="A20" s="52"/>
      <c r="B20" s="31" t="s">
        <v>62</v>
      </c>
      <c r="C20" s="29" t="s">
        <v>79</v>
      </c>
      <c r="D20" s="29" t="s">
        <v>64</v>
      </c>
      <c r="E20" s="29" t="s">
        <v>80</v>
      </c>
      <c r="F20" s="32">
        <v>20</v>
      </c>
      <c r="G20" s="23">
        <v>1851743.1333333333</v>
      </c>
      <c r="H20" s="30">
        <v>12</v>
      </c>
      <c r="I20" s="75" t="s">
        <v>51</v>
      </c>
      <c r="J20" s="36">
        <v>1904000</v>
      </c>
      <c r="K20" s="36">
        <v>1832600</v>
      </c>
      <c r="L20" s="75" t="s">
        <v>51</v>
      </c>
      <c r="M20" s="36">
        <v>1805444.2</v>
      </c>
      <c r="N20" s="75" t="s">
        <v>51</v>
      </c>
      <c r="O20" s="75" t="s">
        <v>51</v>
      </c>
      <c r="P20" s="75" t="s">
        <v>51</v>
      </c>
      <c r="Q20" s="75" t="s">
        <v>51</v>
      </c>
      <c r="R20" s="75" t="s">
        <v>51</v>
      </c>
      <c r="S20" s="49">
        <v>12</v>
      </c>
      <c r="T20" s="24" t="str">
        <f t="shared" si="0"/>
        <v>NC</v>
      </c>
      <c r="U20" s="24" t="str">
        <f t="shared" si="1"/>
        <v/>
      </c>
      <c r="V20" s="24">
        <f t="shared" si="2"/>
        <v>1832600</v>
      </c>
      <c r="W20" s="24" t="str">
        <f t="shared" si="3"/>
        <v>NC</v>
      </c>
      <c r="X20" s="24">
        <f t="shared" si="4"/>
        <v>1805444.2</v>
      </c>
      <c r="Y20" s="24" t="str">
        <f t="shared" si="5"/>
        <v>NC</v>
      </c>
      <c r="Z20" s="24" t="str">
        <f t="shared" si="6"/>
        <v>NC</v>
      </c>
      <c r="AA20" s="24" t="str">
        <f t="shared" si="7"/>
        <v>NC</v>
      </c>
      <c r="AB20" s="24" t="str">
        <f t="shared" si="8"/>
        <v>NC</v>
      </c>
      <c r="AC20" s="24" t="str">
        <f t="shared" si="9"/>
        <v>NC</v>
      </c>
      <c r="AD20" s="30">
        <v>12</v>
      </c>
      <c r="AE20" s="76" t="s">
        <v>52</v>
      </c>
      <c r="AF20" s="48" t="s">
        <v>52</v>
      </c>
      <c r="AG20" s="48" t="s">
        <v>52</v>
      </c>
      <c r="AH20" s="76" t="s">
        <v>52</v>
      </c>
      <c r="AI20" s="48" t="s">
        <v>52</v>
      </c>
      <c r="AJ20" s="76" t="s">
        <v>52</v>
      </c>
      <c r="AK20" s="76" t="s">
        <v>52</v>
      </c>
      <c r="AL20" s="76" t="s">
        <v>52</v>
      </c>
      <c r="AM20" s="76" t="s">
        <v>52</v>
      </c>
      <c r="AN20" s="76" t="s">
        <v>52</v>
      </c>
      <c r="AO20" s="30">
        <v>12</v>
      </c>
      <c r="AP20" s="36" t="s">
        <v>53</v>
      </c>
      <c r="AQ20" s="36" t="s">
        <v>53</v>
      </c>
      <c r="AR20" s="36" t="s">
        <v>53</v>
      </c>
      <c r="AS20" s="36" t="s">
        <v>53</v>
      </c>
      <c r="AT20" s="36" t="s">
        <v>53</v>
      </c>
      <c r="AU20" s="36" t="s">
        <v>53</v>
      </c>
      <c r="AV20" s="36" t="s">
        <v>53</v>
      </c>
      <c r="AW20" s="36" t="s">
        <v>53</v>
      </c>
      <c r="AX20" s="36" t="s">
        <v>53</v>
      </c>
      <c r="AY20" s="36" t="s">
        <v>53</v>
      </c>
      <c r="AZ20" s="30">
        <v>12</v>
      </c>
      <c r="BA20" s="36" t="s">
        <v>53</v>
      </c>
      <c r="BB20" s="36" t="s">
        <v>53</v>
      </c>
      <c r="BC20" s="36" t="s">
        <v>53</v>
      </c>
      <c r="BD20" s="36" t="s">
        <v>52</v>
      </c>
      <c r="BE20" s="36" t="s">
        <v>53</v>
      </c>
      <c r="BF20" s="36" t="s">
        <v>53</v>
      </c>
      <c r="BG20" s="36" t="s">
        <v>53</v>
      </c>
      <c r="BH20" s="36" t="s">
        <v>53</v>
      </c>
      <c r="BI20" s="36" t="s">
        <v>53</v>
      </c>
      <c r="BJ20" s="36" t="s">
        <v>53</v>
      </c>
      <c r="BK20" s="30">
        <v>12</v>
      </c>
      <c r="BL20" s="51" t="str">
        <f t="shared" si="10"/>
        <v>NO CUMPLE</v>
      </c>
      <c r="BM20" s="51" t="str">
        <f t="shared" si="11"/>
        <v>NO CUMPLE</v>
      </c>
      <c r="BN20" s="51" t="str">
        <f t="shared" si="12"/>
        <v>NO CUMPLE</v>
      </c>
      <c r="BO20" s="51" t="str">
        <f t="shared" si="13"/>
        <v>NO CUMPLE</v>
      </c>
      <c r="BP20" s="51" t="str">
        <f t="shared" si="14"/>
        <v>NO CUMPLE</v>
      </c>
      <c r="BQ20" s="51" t="str">
        <f t="shared" si="15"/>
        <v>NO CUMPLE</v>
      </c>
      <c r="BR20" s="51" t="str">
        <f t="shared" si="16"/>
        <v>NO CUMPLE</v>
      </c>
      <c r="BS20" s="51" t="str">
        <f t="shared" si="17"/>
        <v>NO CUMPLE</v>
      </c>
      <c r="BT20" s="51" t="str">
        <f t="shared" si="18"/>
        <v>NO CUMPLE</v>
      </c>
      <c r="BU20" s="51" t="str">
        <f t="shared" si="19"/>
        <v>NO CUMPLE</v>
      </c>
      <c r="BV20" s="30">
        <v>12</v>
      </c>
      <c r="BW20" s="48" t="s">
        <v>51</v>
      </c>
      <c r="BX20" s="48" t="s">
        <v>52</v>
      </c>
      <c r="BY20" s="50" t="s">
        <v>53</v>
      </c>
      <c r="BZ20" s="48" t="s">
        <v>51</v>
      </c>
      <c r="CA20" s="48" t="s">
        <v>52</v>
      </c>
      <c r="CB20" s="48" t="s">
        <v>51</v>
      </c>
      <c r="CC20" s="48" t="s">
        <v>51</v>
      </c>
      <c r="CD20" s="48" t="s">
        <v>51</v>
      </c>
      <c r="CE20" s="48" t="s">
        <v>51</v>
      </c>
      <c r="CF20" s="48" t="s">
        <v>51</v>
      </c>
      <c r="CG20" s="30">
        <v>12</v>
      </c>
      <c r="CH20" s="48" t="s">
        <v>51</v>
      </c>
      <c r="CI20" s="48" t="s">
        <v>53</v>
      </c>
      <c r="CJ20" s="48" t="s">
        <v>53</v>
      </c>
      <c r="CK20" s="48" t="s">
        <v>51</v>
      </c>
      <c r="CL20" s="48" t="s">
        <v>52</v>
      </c>
      <c r="CM20" s="48" t="s">
        <v>51</v>
      </c>
      <c r="CN20" s="48" t="s">
        <v>51</v>
      </c>
      <c r="CO20" s="48" t="s">
        <v>51</v>
      </c>
      <c r="CP20" s="48" t="s">
        <v>51</v>
      </c>
      <c r="CQ20" s="48" t="s">
        <v>51</v>
      </c>
      <c r="CR20" s="30">
        <v>12</v>
      </c>
      <c r="CS20" s="24" t="str">
        <f t="shared" si="20"/>
        <v/>
      </c>
      <c r="CT20" s="24" t="str">
        <f t="shared" si="21"/>
        <v/>
      </c>
      <c r="CU20" s="24" t="str">
        <f t="shared" si="22"/>
        <v/>
      </c>
      <c r="CV20" s="24" t="str">
        <f t="shared" si="23"/>
        <v/>
      </c>
      <c r="CW20" s="24" t="str">
        <f t="shared" si="24"/>
        <v/>
      </c>
      <c r="CX20" s="24" t="str">
        <f t="shared" si="25"/>
        <v/>
      </c>
      <c r="CY20" s="24" t="str">
        <f t="shared" si="26"/>
        <v/>
      </c>
      <c r="CZ20" s="24" t="str">
        <f t="shared" si="27"/>
        <v/>
      </c>
      <c r="DA20" s="24" t="str">
        <f t="shared" si="28"/>
        <v/>
      </c>
      <c r="DB20" s="24" t="str">
        <f t="shared" si="29"/>
        <v/>
      </c>
      <c r="DC20" s="24">
        <v>1851743.1333333333</v>
      </c>
      <c r="DD20" s="24">
        <v>1851743.1333333333</v>
      </c>
      <c r="DE20" s="53">
        <f t="shared" si="30"/>
        <v>0</v>
      </c>
      <c r="DF20" s="53">
        <f t="shared" si="31"/>
        <v>0</v>
      </c>
      <c r="DG20" s="54" t="str">
        <f t="shared" si="87"/>
        <v/>
      </c>
      <c r="DH20" s="55" t="str">
        <f t="shared" si="88"/>
        <v/>
      </c>
      <c r="DI20" s="30">
        <v>12</v>
      </c>
      <c r="DJ20" s="56" t="str">
        <f t="shared" si="32"/>
        <v/>
      </c>
      <c r="DK20" s="56" t="str">
        <f t="shared" si="33"/>
        <v/>
      </c>
      <c r="DL20" s="56" t="str">
        <f t="shared" si="34"/>
        <v/>
      </c>
      <c r="DM20" s="56" t="str">
        <f t="shared" si="35"/>
        <v/>
      </c>
      <c r="DN20" s="56" t="str">
        <f t="shared" si="36"/>
        <v/>
      </c>
      <c r="DO20" s="56" t="str">
        <f t="shared" si="37"/>
        <v/>
      </c>
      <c r="DP20" s="56" t="str">
        <f t="shared" si="38"/>
        <v/>
      </c>
      <c r="DQ20" s="56" t="str">
        <f t="shared" si="39"/>
        <v/>
      </c>
      <c r="DR20" s="56" t="str">
        <f t="shared" si="40"/>
        <v/>
      </c>
      <c r="DS20" s="56" t="str">
        <f t="shared" si="41"/>
        <v/>
      </c>
      <c r="DT20" s="30">
        <v>12</v>
      </c>
      <c r="DU20" s="57" t="str">
        <f t="shared" si="42"/>
        <v/>
      </c>
      <c r="DV20" s="57" t="str">
        <f t="shared" si="43"/>
        <v/>
      </c>
      <c r="DW20" s="57" t="str">
        <f t="shared" si="44"/>
        <v/>
      </c>
      <c r="DX20" s="57" t="str">
        <f t="shared" si="45"/>
        <v/>
      </c>
      <c r="DY20" s="57" t="str">
        <f t="shared" si="46"/>
        <v/>
      </c>
      <c r="DZ20" s="57" t="str">
        <f t="shared" si="47"/>
        <v/>
      </c>
      <c r="EA20" s="57" t="str">
        <f t="shared" si="48"/>
        <v/>
      </c>
      <c r="EB20" s="57" t="str">
        <f t="shared" si="49"/>
        <v/>
      </c>
      <c r="EC20" s="57" t="str">
        <f t="shared" si="50"/>
        <v/>
      </c>
      <c r="ED20" s="57" t="str">
        <f t="shared" si="51"/>
        <v/>
      </c>
      <c r="EE20" s="30">
        <v>12</v>
      </c>
      <c r="EF20" s="58" t="str">
        <f t="shared" si="52"/>
        <v/>
      </c>
      <c r="EG20" s="58" t="str">
        <f t="shared" si="53"/>
        <v/>
      </c>
      <c r="EH20" s="58" t="str">
        <f t="shared" si="54"/>
        <v/>
      </c>
      <c r="EI20" s="58" t="str">
        <f t="shared" si="55"/>
        <v/>
      </c>
      <c r="EJ20" s="58" t="str">
        <f t="shared" si="56"/>
        <v/>
      </c>
      <c r="EK20" s="58" t="str">
        <f t="shared" si="57"/>
        <v/>
      </c>
      <c r="EL20" s="58" t="str">
        <f t="shared" si="58"/>
        <v/>
      </c>
      <c r="EM20" s="58" t="str">
        <f t="shared" si="59"/>
        <v/>
      </c>
      <c r="EN20" s="58" t="str">
        <f t="shared" si="60"/>
        <v/>
      </c>
      <c r="EO20" s="58" t="str">
        <f t="shared" si="61"/>
        <v/>
      </c>
      <c r="EP20" s="59">
        <f t="shared" si="62"/>
        <v>0</v>
      </c>
      <c r="EQ20" s="30">
        <v>12</v>
      </c>
      <c r="ER20" s="60" t="str">
        <f t="shared" si="63"/>
        <v/>
      </c>
      <c r="ES20" s="60" t="str">
        <f t="shared" si="64"/>
        <v/>
      </c>
      <c r="ET20" s="60" t="str">
        <f t="shared" si="65"/>
        <v/>
      </c>
      <c r="EU20" s="60" t="str">
        <f t="shared" si="66"/>
        <v/>
      </c>
      <c r="EV20" s="60" t="str">
        <f t="shared" si="67"/>
        <v/>
      </c>
      <c r="EW20" s="60" t="str">
        <f t="shared" si="68"/>
        <v/>
      </c>
      <c r="EX20" s="60" t="str">
        <f t="shared" si="69"/>
        <v/>
      </c>
      <c r="EY20" s="60" t="str">
        <f t="shared" si="70"/>
        <v/>
      </c>
      <c r="EZ20" s="60" t="str">
        <f t="shared" si="71"/>
        <v/>
      </c>
      <c r="FA20" s="60" t="str">
        <f t="shared" si="72"/>
        <v/>
      </c>
      <c r="FB20" s="30">
        <v>12</v>
      </c>
      <c r="FC20" s="36"/>
      <c r="FD20" s="47">
        <v>24</v>
      </c>
      <c r="FE20" s="48">
        <v>62</v>
      </c>
      <c r="FF20" s="36"/>
      <c r="FG20" s="48">
        <v>61</v>
      </c>
      <c r="FH20" s="36"/>
      <c r="FI20" s="36"/>
      <c r="FJ20" s="36"/>
      <c r="FK20" s="36"/>
      <c r="FL20" s="36"/>
      <c r="FM20" s="30">
        <v>12</v>
      </c>
      <c r="FN20" s="61">
        <f t="shared" si="89"/>
        <v>0</v>
      </c>
      <c r="FO20" s="61">
        <f t="shared" si="90"/>
        <v>0</v>
      </c>
      <c r="FP20" s="61">
        <f t="shared" si="91"/>
        <v>60</v>
      </c>
      <c r="FQ20" s="61">
        <f t="shared" si="92"/>
        <v>0</v>
      </c>
      <c r="FR20" s="61">
        <f t="shared" si="93"/>
        <v>60</v>
      </c>
      <c r="FS20" s="61">
        <f t="shared" si="94"/>
        <v>0</v>
      </c>
      <c r="FT20" s="61">
        <f t="shared" si="95"/>
        <v>0</v>
      </c>
      <c r="FU20" s="61">
        <f t="shared" si="96"/>
        <v>0</v>
      </c>
      <c r="FV20" s="61">
        <f t="shared" si="97"/>
        <v>0</v>
      </c>
      <c r="FW20" s="61">
        <f t="shared" si="98"/>
        <v>0</v>
      </c>
      <c r="FX20" s="30">
        <v>12</v>
      </c>
      <c r="FY20" s="62" t="str">
        <f t="shared" si="74"/>
        <v/>
      </c>
      <c r="FZ20" s="62" t="str">
        <f t="shared" si="75"/>
        <v/>
      </c>
      <c r="GA20" s="62" t="str">
        <f t="shared" si="76"/>
        <v/>
      </c>
      <c r="GB20" s="62" t="str">
        <f t="shared" si="77"/>
        <v/>
      </c>
      <c r="GC20" s="62" t="str">
        <f t="shared" si="99"/>
        <v/>
      </c>
      <c r="GD20" s="62" t="str">
        <f t="shared" si="78"/>
        <v/>
      </c>
      <c r="GE20" s="62" t="str">
        <f t="shared" si="79"/>
        <v/>
      </c>
      <c r="GF20" s="62" t="str">
        <f t="shared" si="80"/>
        <v/>
      </c>
      <c r="GG20" s="62" t="str">
        <f t="shared" si="81"/>
        <v/>
      </c>
      <c r="GH20" s="62" t="str">
        <f t="shared" si="82"/>
        <v/>
      </c>
      <c r="GI20" s="63">
        <f t="shared" si="83"/>
        <v>0</v>
      </c>
      <c r="GJ20" s="64">
        <f t="shared" si="84"/>
        <v>0</v>
      </c>
      <c r="GK20" s="64">
        <f>IF($GI20=GA20,GA$8,IF($GI20=GB20,GB$8,IF($GI20=GC20,GC$8,IF($GI20=GD20,GD$8,IF($GI20=GE20,GE$8,IF($GI20=GF20,GF$8,IF($GI20=GG20,GG$8,IF($GI20=GH20,GH$8,IF($GI20=GI20,GI$8,IF($GI20=#REF!,#REF!))))))))))</f>
        <v>0</v>
      </c>
      <c r="GL20" s="64">
        <f>IF($GI20=GB20,GB$8,IF($GI20=GC20,GC$8,IF($GI20=GD20,GD$8,IF($GI20=GE20,GE$8,IF($GI20=GF20,GF$8,IF($GI20=GG20,GG$8,IF($GI20=GH20,GH$8,IF($GI20=GI20,GI$8,IF($GI20=#REF!,#REF!,IF($GI20=GJ20,GJ$8))))))))))</f>
        <v>0</v>
      </c>
      <c r="GM20" s="64" t="str">
        <f t="shared" si="100"/>
        <v/>
      </c>
      <c r="GN20" s="65" t="str">
        <f t="shared" si="85"/>
        <v/>
      </c>
      <c r="GO20" s="65" t="b">
        <f t="shared" si="86"/>
        <v>0</v>
      </c>
      <c r="GP20" s="65">
        <f t="shared" si="101"/>
        <v>0</v>
      </c>
      <c r="GQ20" s="30">
        <v>12</v>
      </c>
    </row>
    <row r="21" spans="1:199" ht="30.6" x14ac:dyDescent="0.2">
      <c r="A21" s="52"/>
      <c r="B21" s="31" t="s">
        <v>62</v>
      </c>
      <c r="C21" s="29" t="s">
        <v>63</v>
      </c>
      <c r="D21" s="29" t="s">
        <v>64</v>
      </c>
      <c r="E21" s="29" t="s">
        <v>81</v>
      </c>
      <c r="F21" s="32">
        <v>6</v>
      </c>
      <c r="G21" s="23">
        <v>8226686.5800000001</v>
      </c>
      <c r="H21" s="30">
        <v>13</v>
      </c>
      <c r="I21" s="75" t="s">
        <v>51</v>
      </c>
      <c r="J21" s="36">
        <v>6997200</v>
      </c>
      <c r="K21" s="36">
        <v>8211000</v>
      </c>
      <c r="L21" s="75" t="s">
        <v>51</v>
      </c>
      <c r="M21" s="36">
        <v>8021018.8799999999</v>
      </c>
      <c r="N21" s="75" t="s">
        <v>51</v>
      </c>
      <c r="O21" s="75" t="s">
        <v>51</v>
      </c>
      <c r="P21" s="75" t="s">
        <v>51</v>
      </c>
      <c r="Q21" s="75" t="s">
        <v>51</v>
      </c>
      <c r="R21" s="75" t="s">
        <v>51</v>
      </c>
      <c r="S21" s="49">
        <v>13</v>
      </c>
      <c r="T21" s="24" t="str">
        <f t="shared" si="0"/>
        <v>NC</v>
      </c>
      <c r="U21" s="24">
        <f t="shared" si="1"/>
        <v>6997200</v>
      </c>
      <c r="V21" s="24">
        <f t="shared" si="2"/>
        <v>8211000</v>
      </c>
      <c r="W21" s="24" t="str">
        <f t="shared" si="3"/>
        <v>NC</v>
      </c>
      <c r="X21" s="24">
        <f t="shared" si="4"/>
        <v>8021018.8799999999</v>
      </c>
      <c r="Y21" s="24" t="str">
        <f t="shared" si="5"/>
        <v>NC</v>
      </c>
      <c r="Z21" s="24" t="str">
        <f t="shared" si="6"/>
        <v>NC</v>
      </c>
      <c r="AA21" s="24" t="str">
        <f t="shared" si="7"/>
        <v>NC</v>
      </c>
      <c r="AB21" s="24" t="str">
        <f t="shared" si="8"/>
        <v>NC</v>
      </c>
      <c r="AC21" s="24" t="str">
        <f t="shared" si="9"/>
        <v>NC</v>
      </c>
      <c r="AD21" s="30">
        <v>13</v>
      </c>
      <c r="AE21" s="76" t="s">
        <v>52</v>
      </c>
      <c r="AF21" s="48" t="s">
        <v>52</v>
      </c>
      <c r="AG21" s="48" t="s">
        <v>52</v>
      </c>
      <c r="AH21" s="76" t="s">
        <v>52</v>
      </c>
      <c r="AI21" s="48" t="s">
        <v>52</v>
      </c>
      <c r="AJ21" s="76" t="s">
        <v>52</v>
      </c>
      <c r="AK21" s="76" t="s">
        <v>52</v>
      </c>
      <c r="AL21" s="76" t="s">
        <v>52</v>
      </c>
      <c r="AM21" s="76" t="s">
        <v>52</v>
      </c>
      <c r="AN21" s="76" t="s">
        <v>52</v>
      </c>
      <c r="AO21" s="30">
        <v>13</v>
      </c>
      <c r="AP21" s="36" t="s">
        <v>53</v>
      </c>
      <c r="AQ21" s="36" t="s">
        <v>53</v>
      </c>
      <c r="AR21" s="36" t="s">
        <v>53</v>
      </c>
      <c r="AS21" s="36" t="s">
        <v>53</v>
      </c>
      <c r="AT21" s="36" t="s">
        <v>53</v>
      </c>
      <c r="AU21" s="36" t="s">
        <v>53</v>
      </c>
      <c r="AV21" s="36" t="s">
        <v>53</v>
      </c>
      <c r="AW21" s="36" t="s">
        <v>53</v>
      </c>
      <c r="AX21" s="36" t="s">
        <v>53</v>
      </c>
      <c r="AY21" s="36" t="s">
        <v>53</v>
      </c>
      <c r="AZ21" s="30">
        <v>13</v>
      </c>
      <c r="BA21" s="36" t="s">
        <v>53</v>
      </c>
      <c r="BB21" s="36" t="s">
        <v>53</v>
      </c>
      <c r="BC21" s="36" t="s">
        <v>53</v>
      </c>
      <c r="BD21" s="36" t="s">
        <v>52</v>
      </c>
      <c r="BE21" s="36" t="s">
        <v>53</v>
      </c>
      <c r="BF21" s="36" t="s">
        <v>53</v>
      </c>
      <c r="BG21" s="36" t="s">
        <v>53</v>
      </c>
      <c r="BH21" s="36" t="s">
        <v>53</v>
      </c>
      <c r="BI21" s="36" t="s">
        <v>53</v>
      </c>
      <c r="BJ21" s="36" t="s">
        <v>53</v>
      </c>
      <c r="BK21" s="30">
        <v>13</v>
      </c>
      <c r="BL21" s="51" t="str">
        <f t="shared" si="10"/>
        <v>NO CUMPLE</v>
      </c>
      <c r="BM21" s="51" t="str">
        <f t="shared" si="11"/>
        <v>NO CUMPLE</v>
      </c>
      <c r="BN21" s="51" t="str">
        <f t="shared" si="12"/>
        <v>NO CUMPLE</v>
      </c>
      <c r="BO21" s="51" t="str">
        <f t="shared" si="13"/>
        <v>NO CUMPLE</v>
      </c>
      <c r="BP21" s="51" t="str">
        <f t="shared" si="14"/>
        <v>NO CUMPLE</v>
      </c>
      <c r="BQ21" s="51" t="str">
        <f t="shared" si="15"/>
        <v>NO CUMPLE</v>
      </c>
      <c r="BR21" s="51" t="str">
        <f t="shared" si="16"/>
        <v>NO CUMPLE</v>
      </c>
      <c r="BS21" s="51" t="str">
        <f t="shared" si="17"/>
        <v>NO CUMPLE</v>
      </c>
      <c r="BT21" s="51" t="str">
        <f t="shared" si="18"/>
        <v>NO CUMPLE</v>
      </c>
      <c r="BU21" s="51" t="str">
        <f t="shared" si="19"/>
        <v>NO CUMPLE</v>
      </c>
      <c r="BV21" s="30">
        <v>13</v>
      </c>
      <c r="BW21" s="48" t="s">
        <v>51</v>
      </c>
      <c r="BX21" s="48" t="s">
        <v>52</v>
      </c>
      <c r="BY21" s="50" t="s">
        <v>53</v>
      </c>
      <c r="BZ21" s="48" t="s">
        <v>51</v>
      </c>
      <c r="CA21" s="48" t="s">
        <v>52</v>
      </c>
      <c r="CB21" s="48" t="s">
        <v>51</v>
      </c>
      <c r="CC21" s="48" t="s">
        <v>51</v>
      </c>
      <c r="CD21" s="48" t="s">
        <v>51</v>
      </c>
      <c r="CE21" s="48" t="s">
        <v>51</v>
      </c>
      <c r="CF21" s="48" t="s">
        <v>51</v>
      </c>
      <c r="CG21" s="30">
        <v>13</v>
      </c>
      <c r="CH21" s="48" t="s">
        <v>51</v>
      </c>
      <c r="CI21" s="48" t="s">
        <v>53</v>
      </c>
      <c r="CJ21" s="48" t="s">
        <v>53</v>
      </c>
      <c r="CK21" s="48" t="s">
        <v>51</v>
      </c>
      <c r="CL21" s="48" t="s">
        <v>52</v>
      </c>
      <c r="CM21" s="48" t="s">
        <v>51</v>
      </c>
      <c r="CN21" s="48" t="s">
        <v>51</v>
      </c>
      <c r="CO21" s="48" t="s">
        <v>51</v>
      </c>
      <c r="CP21" s="48" t="s">
        <v>51</v>
      </c>
      <c r="CQ21" s="48" t="s">
        <v>51</v>
      </c>
      <c r="CR21" s="30">
        <v>13</v>
      </c>
      <c r="CS21" s="24" t="str">
        <f t="shared" si="20"/>
        <v/>
      </c>
      <c r="CT21" s="24" t="str">
        <f t="shared" si="21"/>
        <v/>
      </c>
      <c r="CU21" s="24" t="str">
        <f t="shared" si="22"/>
        <v/>
      </c>
      <c r="CV21" s="24" t="str">
        <f t="shared" si="23"/>
        <v/>
      </c>
      <c r="CW21" s="24" t="str">
        <f t="shared" si="24"/>
        <v/>
      </c>
      <c r="CX21" s="24" t="str">
        <f t="shared" si="25"/>
        <v/>
      </c>
      <c r="CY21" s="24" t="str">
        <f t="shared" si="26"/>
        <v/>
      </c>
      <c r="CZ21" s="24" t="str">
        <f t="shared" si="27"/>
        <v/>
      </c>
      <c r="DA21" s="24" t="str">
        <f t="shared" si="28"/>
        <v/>
      </c>
      <c r="DB21" s="24" t="str">
        <f t="shared" si="29"/>
        <v/>
      </c>
      <c r="DC21" s="24">
        <v>8226686.5800000001</v>
      </c>
      <c r="DD21" s="24">
        <v>8226686.5800000001</v>
      </c>
      <c r="DE21" s="53">
        <f t="shared" si="30"/>
        <v>0</v>
      </c>
      <c r="DF21" s="53">
        <f t="shared" si="31"/>
        <v>0</v>
      </c>
      <c r="DG21" s="54" t="str">
        <f t="shared" si="87"/>
        <v/>
      </c>
      <c r="DH21" s="55" t="str">
        <f t="shared" si="88"/>
        <v/>
      </c>
      <c r="DI21" s="30">
        <v>13</v>
      </c>
      <c r="DJ21" s="56" t="str">
        <f t="shared" si="32"/>
        <v/>
      </c>
      <c r="DK21" s="56" t="str">
        <f t="shared" si="33"/>
        <v/>
      </c>
      <c r="DL21" s="56" t="str">
        <f t="shared" si="34"/>
        <v/>
      </c>
      <c r="DM21" s="56" t="str">
        <f t="shared" si="35"/>
        <v/>
      </c>
      <c r="DN21" s="56" t="str">
        <f t="shared" si="36"/>
        <v/>
      </c>
      <c r="DO21" s="56" t="str">
        <f t="shared" si="37"/>
        <v/>
      </c>
      <c r="DP21" s="56" t="str">
        <f t="shared" si="38"/>
        <v/>
      </c>
      <c r="DQ21" s="56" t="str">
        <f t="shared" si="39"/>
        <v/>
      </c>
      <c r="DR21" s="56" t="str">
        <f t="shared" si="40"/>
        <v/>
      </c>
      <c r="DS21" s="56" t="str">
        <f t="shared" si="41"/>
        <v/>
      </c>
      <c r="DT21" s="30">
        <v>13</v>
      </c>
      <c r="DU21" s="57" t="str">
        <f t="shared" si="42"/>
        <v/>
      </c>
      <c r="DV21" s="57" t="str">
        <f t="shared" si="43"/>
        <v/>
      </c>
      <c r="DW21" s="57" t="str">
        <f t="shared" si="44"/>
        <v/>
      </c>
      <c r="DX21" s="57" t="str">
        <f t="shared" si="45"/>
        <v/>
      </c>
      <c r="DY21" s="57" t="str">
        <f t="shared" si="46"/>
        <v/>
      </c>
      <c r="DZ21" s="57" t="str">
        <f t="shared" si="47"/>
        <v/>
      </c>
      <c r="EA21" s="57" t="str">
        <f t="shared" si="48"/>
        <v/>
      </c>
      <c r="EB21" s="57" t="str">
        <f t="shared" si="49"/>
        <v/>
      </c>
      <c r="EC21" s="57" t="str">
        <f t="shared" si="50"/>
        <v/>
      </c>
      <c r="ED21" s="57" t="str">
        <f t="shared" si="51"/>
        <v/>
      </c>
      <c r="EE21" s="30">
        <v>13</v>
      </c>
      <c r="EF21" s="58" t="str">
        <f t="shared" si="52"/>
        <v/>
      </c>
      <c r="EG21" s="58" t="str">
        <f t="shared" si="53"/>
        <v/>
      </c>
      <c r="EH21" s="58" t="str">
        <f t="shared" si="54"/>
        <v/>
      </c>
      <c r="EI21" s="58" t="str">
        <f t="shared" si="55"/>
        <v/>
      </c>
      <c r="EJ21" s="58" t="str">
        <f t="shared" si="56"/>
        <v/>
      </c>
      <c r="EK21" s="58" t="str">
        <f t="shared" si="57"/>
        <v/>
      </c>
      <c r="EL21" s="58" t="str">
        <f t="shared" si="58"/>
        <v/>
      </c>
      <c r="EM21" s="58" t="str">
        <f t="shared" si="59"/>
        <v/>
      </c>
      <c r="EN21" s="58" t="str">
        <f t="shared" si="60"/>
        <v/>
      </c>
      <c r="EO21" s="58" t="str">
        <f t="shared" si="61"/>
        <v/>
      </c>
      <c r="EP21" s="59">
        <f t="shared" si="62"/>
        <v>0</v>
      </c>
      <c r="EQ21" s="30">
        <v>13</v>
      </c>
      <c r="ER21" s="60" t="str">
        <f t="shared" si="63"/>
        <v/>
      </c>
      <c r="ES21" s="60" t="str">
        <f t="shared" si="64"/>
        <v/>
      </c>
      <c r="ET21" s="60" t="str">
        <f t="shared" si="65"/>
        <v/>
      </c>
      <c r="EU21" s="60" t="str">
        <f t="shared" si="66"/>
        <v/>
      </c>
      <c r="EV21" s="60" t="str">
        <f t="shared" si="67"/>
        <v/>
      </c>
      <c r="EW21" s="60" t="str">
        <f t="shared" si="68"/>
        <v/>
      </c>
      <c r="EX21" s="60" t="str">
        <f t="shared" si="69"/>
        <v/>
      </c>
      <c r="EY21" s="60" t="str">
        <f t="shared" si="70"/>
        <v/>
      </c>
      <c r="EZ21" s="60" t="str">
        <f t="shared" si="71"/>
        <v/>
      </c>
      <c r="FA21" s="60" t="str">
        <f t="shared" si="72"/>
        <v/>
      </c>
      <c r="FB21" s="30">
        <v>13</v>
      </c>
      <c r="FC21" s="36"/>
      <c r="FD21" s="47">
        <v>24</v>
      </c>
      <c r="FE21" s="48">
        <v>62</v>
      </c>
      <c r="FF21" s="36"/>
      <c r="FG21" s="48">
        <v>61</v>
      </c>
      <c r="FH21" s="36"/>
      <c r="FI21" s="36"/>
      <c r="FJ21" s="36"/>
      <c r="FK21" s="36"/>
      <c r="FL21" s="36"/>
      <c r="FM21" s="30">
        <v>13</v>
      </c>
      <c r="FN21" s="61">
        <f t="shared" si="89"/>
        <v>0</v>
      </c>
      <c r="FO21" s="61">
        <f t="shared" si="90"/>
        <v>0</v>
      </c>
      <c r="FP21" s="61">
        <f t="shared" si="91"/>
        <v>60</v>
      </c>
      <c r="FQ21" s="61">
        <f t="shared" si="92"/>
        <v>0</v>
      </c>
      <c r="FR21" s="61">
        <f t="shared" si="93"/>
        <v>60</v>
      </c>
      <c r="FS21" s="61">
        <f t="shared" si="94"/>
        <v>0</v>
      </c>
      <c r="FT21" s="61">
        <f t="shared" si="95"/>
        <v>0</v>
      </c>
      <c r="FU21" s="61">
        <f t="shared" si="96"/>
        <v>0</v>
      </c>
      <c r="FV21" s="61">
        <f t="shared" si="97"/>
        <v>0</v>
      </c>
      <c r="FW21" s="61">
        <f t="shared" si="98"/>
        <v>0</v>
      </c>
      <c r="FX21" s="30">
        <v>13</v>
      </c>
      <c r="FY21" s="62" t="str">
        <f t="shared" si="74"/>
        <v/>
      </c>
      <c r="FZ21" s="62" t="str">
        <f t="shared" si="75"/>
        <v/>
      </c>
      <c r="GA21" s="62" t="str">
        <f t="shared" si="76"/>
        <v/>
      </c>
      <c r="GB21" s="62" t="str">
        <f t="shared" si="77"/>
        <v/>
      </c>
      <c r="GC21" s="62" t="str">
        <f t="shared" si="99"/>
        <v/>
      </c>
      <c r="GD21" s="62" t="str">
        <f t="shared" si="78"/>
        <v/>
      </c>
      <c r="GE21" s="62" t="str">
        <f t="shared" si="79"/>
        <v/>
      </c>
      <c r="GF21" s="62" t="str">
        <f t="shared" si="80"/>
        <v/>
      </c>
      <c r="GG21" s="62" t="str">
        <f t="shared" si="81"/>
        <v/>
      </c>
      <c r="GH21" s="62" t="str">
        <f t="shared" si="82"/>
        <v/>
      </c>
      <c r="GI21" s="63">
        <f t="shared" si="83"/>
        <v>0</v>
      </c>
      <c r="GJ21" s="64">
        <f t="shared" si="84"/>
        <v>0</v>
      </c>
      <c r="GK21" s="64">
        <f>IF($GI21=GA21,GA$8,IF($GI21=GB21,GB$8,IF($GI21=GC21,GC$8,IF($GI21=GD21,GD$8,IF($GI21=GE21,GE$8,IF($GI21=GF21,GF$8,IF($GI21=GG21,GG$8,IF($GI21=GH21,GH$8,IF($GI21=GI21,GI$8,IF($GI21=#REF!,#REF!))))))))))</f>
        <v>0</v>
      </c>
      <c r="GL21" s="64">
        <f>IF($GI21=GB21,GB$8,IF($GI21=GC21,GC$8,IF($GI21=GD21,GD$8,IF($GI21=GE21,GE$8,IF($GI21=GF21,GF$8,IF($GI21=GG21,GG$8,IF($GI21=GH21,GH$8,IF($GI21=GI21,GI$8,IF($GI21=#REF!,#REF!,IF($GI21=GJ21,GJ$8))))))))))</f>
        <v>0</v>
      </c>
      <c r="GM21" s="64" t="str">
        <f t="shared" si="100"/>
        <v/>
      </c>
      <c r="GN21" s="65" t="str">
        <f t="shared" si="85"/>
        <v/>
      </c>
      <c r="GO21" s="65" t="b">
        <f t="shared" si="86"/>
        <v>0</v>
      </c>
      <c r="GP21" s="65">
        <f t="shared" si="101"/>
        <v>0</v>
      </c>
      <c r="GQ21" s="30">
        <v>13</v>
      </c>
    </row>
    <row r="22" spans="1:199" ht="30.6" x14ac:dyDescent="0.2">
      <c r="A22" s="52"/>
      <c r="B22" s="31" t="s">
        <v>62</v>
      </c>
      <c r="C22" s="29" t="s">
        <v>63</v>
      </c>
      <c r="D22" s="29" t="s">
        <v>64</v>
      </c>
      <c r="E22" s="29" t="s">
        <v>82</v>
      </c>
      <c r="F22" s="32">
        <v>4</v>
      </c>
      <c r="G22" s="23">
        <v>13282045.373333333</v>
      </c>
      <c r="H22" s="30">
        <v>14</v>
      </c>
      <c r="I22" s="75" t="s">
        <v>51</v>
      </c>
      <c r="J22" s="36">
        <v>9282000</v>
      </c>
      <c r="K22" s="36">
        <v>5483520</v>
      </c>
      <c r="L22" s="75" t="s">
        <v>51</v>
      </c>
      <c r="M22" s="36">
        <v>12949994.119999999</v>
      </c>
      <c r="N22" s="75" t="s">
        <v>51</v>
      </c>
      <c r="O22" s="75" t="s">
        <v>51</v>
      </c>
      <c r="P22" s="75" t="s">
        <v>51</v>
      </c>
      <c r="Q22" s="75" t="s">
        <v>51</v>
      </c>
      <c r="R22" s="75" t="s">
        <v>51</v>
      </c>
      <c r="S22" s="49">
        <v>14</v>
      </c>
      <c r="T22" s="24" t="str">
        <f t="shared" si="0"/>
        <v>NC</v>
      </c>
      <c r="U22" s="24">
        <f t="shared" si="1"/>
        <v>9282000</v>
      </c>
      <c r="V22" s="24">
        <f t="shared" si="2"/>
        <v>5483520</v>
      </c>
      <c r="W22" s="24" t="str">
        <f t="shared" si="3"/>
        <v>NC</v>
      </c>
      <c r="X22" s="24">
        <f t="shared" si="4"/>
        <v>12949994.119999999</v>
      </c>
      <c r="Y22" s="24" t="str">
        <f t="shared" si="5"/>
        <v>NC</v>
      </c>
      <c r="Z22" s="24" t="str">
        <f t="shared" si="6"/>
        <v>NC</v>
      </c>
      <c r="AA22" s="24" t="str">
        <f t="shared" si="7"/>
        <v>NC</v>
      </c>
      <c r="AB22" s="24" t="str">
        <f t="shared" si="8"/>
        <v>NC</v>
      </c>
      <c r="AC22" s="24" t="str">
        <f t="shared" si="9"/>
        <v>NC</v>
      </c>
      <c r="AD22" s="30">
        <v>14</v>
      </c>
      <c r="AE22" s="76" t="s">
        <v>52</v>
      </c>
      <c r="AF22" s="48" t="s">
        <v>52</v>
      </c>
      <c r="AG22" s="48" t="s">
        <v>52</v>
      </c>
      <c r="AH22" s="76" t="s">
        <v>52</v>
      </c>
      <c r="AI22" s="48" t="s">
        <v>52</v>
      </c>
      <c r="AJ22" s="76" t="s">
        <v>52</v>
      </c>
      <c r="AK22" s="76" t="s">
        <v>52</v>
      </c>
      <c r="AL22" s="76" t="s">
        <v>52</v>
      </c>
      <c r="AM22" s="76" t="s">
        <v>52</v>
      </c>
      <c r="AN22" s="76" t="s">
        <v>52</v>
      </c>
      <c r="AO22" s="30">
        <v>14</v>
      </c>
      <c r="AP22" s="36" t="s">
        <v>53</v>
      </c>
      <c r="AQ22" s="36" t="s">
        <v>53</v>
      </c>
      <c r="AR22" s="36" t="s">
        <v>53</v>
      </c>
      <c r="AS22" s="36" t="s">
        <v>53</v>
      </c>
      <c r="AT22" s="36" t="s">
        <v>53</v>
      </c>
      <c r="AU22" s="36" t="s">
        <v>53</v>
      </c>
      <c r="AV22" s="36" t="s">
        <v>53</v>
      </c>
      <c r="AW22" s="36" t="s">
        <v>53</v>
      </c>
      <c r="AX22" s="36" t="s">
        <v>53</v>
      </c>
      <c r="AY22" s="36" t="s">
        <v>53</v>
      </c>
      <c r="AZ22" s="30">
        <v>14</v>
      </c>
      <c r="BA22" s="36" t="s">
        <v>53</v>
      </c>
      <c r="BB22" s="36" t="s">
        <v>53</v>
      </c>
      <c r="BC22" s="36" t="s">
        <v>53</v>
      </c>
      <c r="BD22" s="36" t="s">
        <v>52</v>
      </c>
      <c r="BE22" s="36" t="s">
        <v>53</v>
      </c>
      <c r="BF22" s="36" t="s">
        <v>53</v>
      </c>
      <c r="BG22" s="36" t="s">
        <v>53</v>
      </c>
      <c r="BH22" s="36" t="s">
        <v>53</v>
      </c>
      <c r="BI22" s="36" t="s">
        <v>53</v>
      </c>
      <c r="BJ22" s="36" t="s">
        <v>53</v>
      </c>
      <c r="BK22" s="30">
        <v>14</v>
      </c>
      <c r="BL22" s="51" t="str">
        <f t="shared" si="10"/>
        <v>NO CUMPLE</v>
      </c>
      <c r="BM22" s="51" t="str">
        <f t="shared" si="11"/>
        <v>NO CUMPLE</v>
      </c>
      <c r="BN22" s="51" t="str">
        <f t="shared" si="12"/>
        <v>NO CUMPLE</v>
      </c>
      <c r="BO22" s="51" t="str">
        <f t="shared" si="13"/>
        <v>NO CUMPLE</v>
      </c>
      <c r="BP22" s="51" t="str">
        <f t="shared" si="14"/>
        <v>NO CUMPLE</v>
      </c>
      <c r="BQ22" s="51" t="str">
        <f t="shared" si="15"/>
        <v>NO CUMPLE</v>
      </c>
      <c r="BR22" s="51" t="str">
        <f t="shared" si="16"/>
        <v>NO CUMPLE</v>
      </c>
      <c r="BS22" s="51" t="str">
        <f t="shared" si="17"/>
        <v>NO CUMPLE</v>
      </c>
      <c r="BT22" s="51" t="str">
        <f t="shared" si="18"/>
        <v>NO CUMPLE</v>
      </c>
      <c r="BU22" s="51" t="str">
        <f t="shared" si="19"/>
        <v>NO CUMPLE</v>
      </c>
      <c r="BV22" s="30">
        <v>14</v>
      </c>
      <c r="BW22" s="48" t="s">
        <v>51</v>
      </c>
      <c r="BX22" s="48" t="s">
        <v>52</v>
      </c>
      <c r="BY22" s="50" t="s">
        <v>53</v>
      </c>
      <c r="BZ22" s="48" t="s">
        <v>51</v>
      </c>
      <c r="CA22" s="48" t="s">
        <v>52</v>
      </c>
      <c r="CB22" s="48" t="s">
        <v>51</v>
      </c>
      <c r="CC22" s="48" t="s">
        <v>51</v>
      </c>
      <c r="CD22" s="48" t="s">
        <v>51</v>
      </c>
      <c r="CE22" s="48" t="s">
        <v>51</v>
      </c>
      <c r="CF22" s="48" t="s">
        <v>51</v>
      </c>
      <c r="CG22" s="30">
        <v>14</v>
      </c>
      <c r="CH22" s="48" t="s">
        <v>51</v>
      </c>
      <c r="CI22" s="48" t="s">
        <v>53</v>
      </c>
      <c r="CJ22" s="48" t="s">
        <v>53</v>
      </c>
      <c r="CK22" s="48" t="s">
        <v>51</v>
      </c>
      <c r="CL22" s="48" t="s">
        <v>52</v>
      </c>
      <c r="CM22" s="48" t="s">
        <v>51</v>
      </c>
      <c r="CN22" s="48" t="s">
        <v>51</v>
      </c>
      <c r="CO22" s="48" t="s">
        <v>51</v>
      </c>
      <c r="CP22" s="48" t="s">
        <v>51</v>
      </c>
      <c r="CQ22" s="48" t="s">
        <v>51</v>
      </c>
      <c r="CR22" s="30">
        <v>14</v>
      </c>
      <c r="CS22" s="24" t="str">
        <f t="shared" si="20"/>
        <v/>
      </c>
      <c r="CT22" s="24" t="str">
        <f t="shared" si="21"/>
        <v/>
      </c>
      <c r="CU22" s="24" t="str">
        <f t="shared" si="22"/>
        <v/>
      </c>
      <c r="CV22" s="24" t="str">
        <f t="shared" si="23"/>
        <v/>
      </c>
      <c r="CW22" s="24" t="str">
        <f t="shared" si="24"/>
        <v/>
      </c>
      <c r="CX22" s="24" t="str">
        <f t="shared" si="25"/>
        <v/>
      </c>
      <c r="CY22" s="24" t="str">
        <f t="shared" si="26"/>
        <v/>
      </c>
      <c r="CZ22" s="24" t="str">
        <f t="shared" si="27"/>
        <v/>
      </c>
      <c r="DA22" s="24" t="str">
        <f t="shared" si="28"/>
        <v/>
      </c>
      <c r="DB22" s="24" t="str">
        <f t="shared" si="29"/>
        <v/>
      </c>
      <c r="DC22" s="24">
        <v>13282045.373333333</v>
      </c>
      <c r="DD22" s="24">
        <v>13282045.373333333</v>
      </c>
      <c r="DE22" s="53">
        <f t="shared" si="30"/>
        <v>0</v>
      </c>
      <c r="DF22" s="53">
        <f t="shared" si="31"/>
        <v>0</v>
      </c>
      <c r="DG22" s="54" t="str">
        <f t="shared" si="87"/>
        <v/>
      </c>
      <c r="DH22" s="55" t="str">
        <f t="shared" si="88"/>
        <v/>
      </c>
      <c r="DI22" s="30">
        <v>14</v>
      </c>
      <c r="DJ22" s="56" t="str">
        <f t="shared" si="32"/>
        <v/>
      </c>
      <c r="DK22" s="56" t="str">
        <f t="shared" si="33"/>
        <v/>
      </c>
      <c r="DL22" s="56" t="str">
        <f t="shared" si="34"/>
        <v/>
      </c>
      <c r="DM22" s="56" t="str">
        <f t="shared" si="35"/>
        <v/>
      </c>
      <c r="DN22" s="56" t="str">
        <f t="shared" si="36"/>
        <v/>
      </c>
      <c r="DO22" s="56" t="str">
        <f t="shared" si="37"/>
        <v/>
      </c>
      <c r="DP22" s="56" t="str">
        <f t="shared" si="38"/>
        <v/>
      </c>
      <c r="DQ22" s="56" t="str">
        <f t="shared" si="39"/>
        <v/>
      </c>
      <c r="DR22" s="56" t="str">
        <f t="shared" si="40"/>
        <v/>
      </c>
      <c r="DS22" s="56" t="str">
        <f t="shared" si="41"/>
        <v/>
      </c>
      <c r="DT22" s="30">
        <v>14</v>
      </c>
      <c r="DU22" s="57" t="str">
        <f t="shared" si="42"/>
        <v/>
      </c>
      <c r="DV22" s="57" t="str">
        <f t="shared" si="43"/>
        <v/>
      </c>
      <c r="DW22" s="57" t="str">
        <f t="shared" si="44"/>
        <v/>
      </c>
      <c r="DX22" s="57" t="str">
        <f t="shared" si="45"/>
        <v/>
      </c>
      <c r="DY22" s="57" t="str">
        <f t="shared" si="46"/>
        <v/>
      </c>
      <c r="DZ22" s="57" t="str">
        <f t="shared" si="47"/>
        <v/>
      </c>
      <c r="EA22" s="57" t="str">
        <f t="shared" si="48"/>
        <v/>
      </c>
      <c r="EB22" s="57" t="str">
        <f t="shared" si="49"/>
        <v/>
      </c>
      <c r="EC22" s="57" t="str">
        <f t="shared" si="50"/>
        <v/>
      </c>
      <c r="ED22" s="57" t="str">
        <f t="shared" si="51"/>
        <v/>
      </c>
      <c r="EE22" s="30">
        <v>14</v>
      </c>
      <c r="EF22" s="58" t="str">
        <f t="shared" si="52"/>
        <v/>
      </c>
      <c r="EG22" s="58" t="str">
        <f t="shared" si="53"/>
        <v/>
      </c>
      <c r="EH22" s="58" t="str">
        <f t="shared" si="54"/>
        <v/>
      </c>
      <c r="EI22" s="58" t="str">
        <f t="shared" si="55"/>
        <v/>
      </c>
      <c r="EJ22" s="58" t="str">
        <f t="shared" si="56"/>
        <v/>
      </c>
      <c r="EK22" s="58" t="str">
        <f t="shared" si="57"/>
        <v/>
      </c>
      <c r="EL22" s="58" t="str">
        <f t="shared" si="58"/>
        <v/>
      </c>
      <c r="EM22" s="58" t="str">
        <f t="shared" si="59"/>
        <v/>
      </c>
      <c r="EN22" s="58" t="str">
        <f t="shared" si="60"/>
        <v/>
      </c>
      <c r="EO22" s="58" t="str">
        <f t="shared" si="61"/>
        <v/>
      </c>
      <c r="EP22" s="59">
        <f t="shared" si="62"/>
        <v>0</v>
      </c>
      <c r="EQ22" s="30">
        <v>14</v>
      </c>
      <c r="ER22" s="60" t="str">
        <f t="shared" si="63"/>
        <v/>
      </c>
      <c r="ES22" s="60" t="str">
        <f t="shared" si="64"/>
        <v/>
      </c>
      <c r="ET22" s="60" t="str">
        <f t="shared" si="65"/>
        <v/>
      </c>
      <c r="EU22" s="60" t="str">
        <f t="shared" si="66"/>
        <v/>
      </c>
      <c r="EV22" s="60" t="str">
        <f t="shared" si="67"/>
        <v/>
      </c>
      <c r="EW22" s="60" t="str">
        <f t="shared" si="68"/>
        <v/>
      </c>
      <c r="EX22" s="60" t="str">
        <f t="shared" si="69"/>
        <v/>
      </c>
      <c r="EY22" s="60" t="str">
        <f t="shared" si="70"/>
        <v/>
      </c>
      <c r="EZ22" s="60" t="str">
        <f t="shared" si="71"/>
        <v/>
      </c>
      <c r="FA22" s="60" t="str">
        <f t="shared" si="72"/>
        <v/>
      </c>
      <c r="FB22" s="30">
        <v>14</v>
      </c>
      <c r="FC22" s="36"/>
      <c r="FD22" s="47">
        <v>24</v>
      </c>
      <c r="FE22" s="48">
        <v>62</v>
      </c>
      <c r="FF22" s="36"/>
      <c r="FG22" s="48">
        <v>61</v>
      </c>
      <c r="FH22" s="36"/>
      <c r="FI22" s="36"/>
      <c r="FJ22" s="36"/>
      <c r="FK22" s="36"/>
      <c r="FL22" s="36"/>
      <c r="FM22" s="30">
        <v>14</v>
      </c>
      <c r="FN22" s="61">
        <f t="shared" si="89"/>
        <v>0</v>
      </c>
      <c r="FO22" s="61">
        <f t="shared" si="90"/>
        <v>0</v>
      </c>
      <c r="FP22" s="61">
        <f t="shared" si="91"/>
        <v>60</v>
      </c>
      <c r="FQ22" s="61">
        <f t="shared" si="92"/>
        <v>0</v>
      </c>
      <c r="FR22" s="61">
        <f t="shared" si="93"/>
        <v>60</v>
      </c>
      <c r="FS22" s="61">
        <f t="shared" si="94"/>
        <v>0</v>
      </c>
      <c r="FT22" s="61">
        <f t="shared" si="95"/>
        <v>0</v>
      </c>
      <c r="FU22" s="61">
        <f t="shared" si="96"/>
        <v>0</v>
      </c>
      <c r="FV22" s="61">
        <f t="shared" si="97"/>
        <v>0</v>
      </c>
      <c r="FW22" s="61">
        <f t="shared" si="98"/>
        <v>0</v>
      </c>
      <c r="FX22" s="30">
        <v>14</v>
      </c>
      <c r="FY22" s="62" t="str">
        <f t="shared" si="74"/>
        <v/>
      </c>
      <c r="FZ22" s="62" t="str">
        <f t="shared" si="75"/>
        <v/>
      </c>
      <c r="GA22" s="62" t="str">
        <f t="shared" si="76"/>
        <v/>
      </c>
      <c r="GB22" s="62" t="str">
        <f t="shared" si="77"/>
        <v/>
      </c>
      <c r="GC22" s="62" t="str">
        <f t="shared" si="99"/>
        <v/>
      </c>
      <c r="GD22" s="62" t="str">
        <f t="shared" si="78"/>
        <v/>
      </c>
      <c r="GE22" s="62" t="str">
        <f t="shared" si="79"/>
        <v/>
      </c>
      <c r="GF22" s="62" t="str">
        <f t="shared" si="80"/>
        <v/>
      </c>
      <c r="GG22" s="62" t="str">
        <f t="shared" si="81"/>
        <v/>
      </c>
      <c r="GH22" s="62" t="str">
        <f t="shared" si="82"/>
        <v/>
      </c>
      <c r="GI22" s="63">
        <f t="shared" si="83"/>
        <v>0</v>
      </c>
      <c r="GJ22" s="64">
        <f t="shared" si="84"/>
        <v>0</v>
      </c>
      <c r="GK22" s="64">
        <f>IF($GI22=GA22,GA$8,IF($GI22=GB22,GB$8,IF($GI22=GC22,GC$8,IF($GI22=GD22,GD$8,IF($GI22=GE22,GE$8,IF($GI22=GF22,GF$8,IF($GI22=GG22,GG$8,IF($GI22=GH22,GH$8,IF($GI22=GI22,GI$8,IF($GI22=#REF!,#REF!))))))))))</f>
        <v>0</v>
      </c>
      <c r="GL22" s="64">
        <f>IF($GI22=GB22,GB$8,IF($GI22=GC22,GC$8,IF($GI22=GD22,GD$8,IF($GI22=GE22,GE$8,IF($GI22=GF22,GF$8,IF($GI22=GG22,GG$8,IF($GI22=GH22,GH$8,IF($GI22=GI22,GI$8,IF($GI22=#REF!,#REF!,IF($GI22=GJ22,GJ$8))))))))))</f>
        <v>0</v>
      </c>
      <c r="GM22" s="64" t="str">
        <f t="shared" si="100"/>
        <v/>
      </c>
      <c r="GN22" s="65" t="str">
        <f t="shared" si="85"/>
        <v/>
      </c>
      <c r="GO22" s="65" t="b">
        <f t="shared" si="86"/>
        <v>0</v>
      </c>
      <c r="GP22" s="65">
        <f t="shared" si="101"/>
        <v>0</v>
      </c>
      <c r="GQ22" s="30">
        <v>14</v>
      </c>
    </row>
    <row r="23" spans="1:199" ht="20.399999999999999" x14ac:dyDescent="0.2">
      <c r="A23" s="52"/>
      <c r="B23" s="46" t="s">
        <v>62</v>
      </c>
      <c r="C23" s="46" t="s">
        <v>83</v>
      </c>
      <c r="D23" s="46" t="s">
        <v>84</v>
      </c>
      <c r="E23" s="46" t="s">
        <v>85</v>
      </c>
      <c r="F23" s="32">
        <v>1</v>
      </c>
      <c r="G23" s="23">
        <v>302840631.14666665</v>
      </c>
      <c r="H23" s="30">
        <v>15</v>
      </c>
      <c r="I23" s="75" t="s">
        <v>51</v>
      </c>
      <c r="J23" s="75" t="s">
        <v>51</v>
      </c>
      <c r="K23" s="36">
        <v>302260000</v>
      </c>
      <c r="L23" s="75" t="s">
        <v>51</v>
      </c>
      <c r="M23" s="36">
        <v>295269615.10000002</v>
      </c>
      <c r="N23" s="36">
        <v>284511150</v>
      </c>
      <c r="O23" s="75" t="s">
        <v>51</v>
      </c>
      <c r="P23" s="75" t="s">
        <v>51</v>
      </c>
      <c r="Q23" s="75" t="s">
        <v>51</v>
      </c>
      <c r="R23" s="75" t="s">
        <v>51</v>
      </c>
      <c r="S23" s="49">
        <v>15</v>
      </c>
      <c r="T23" s="24" t="str">
        <f t="shared" si="0"/>
        <v>NC</v>
      </c>
      <c r="U23" s="24" t="str">
        <f t="shared" si="1"/>
        <v>NC</v>
      </c>
      <c r="V23" s="24">
        <f t="shared" si="2"/>
        <v>302260000</v>
      </c>
      <c r="W23" s="24" t="str">
        <f t="shared" si="3"/>
        <v>NC</v>
      </c>
      <c r="X23" s="24">
        <f t="shared" si="4"/>
        <v>295269615.10000002</v>
      </c>
      <c r="Y23" s="24">
        <f t="shared" si="5"/>
        <v>284511150</v>
      </c>
      <c r="Z23" s="24" t="str">
        <f t="shared" si="6"/>
        <v>NC</v>
      </c>
      <c r="AA23" s="24" t="str">
        <f t="shared" si="7"/>
        <v>NC</v>
      </c>
      <c r="AB23" s="24" t="str">
        <f t="shared" si="8"/>
        <v>NC</v>
      </c>
      <c r="AC23" s="24" t="str">
        <f t="shared" si="9"/>
        <v>NC</v>
      </c>
      <c r="AD23" s="30">
        <v>15</v>
      </c>
      <c r="AE23" s="76" t="s">
        <v>52</v>
      </c>
      <c r="AF23" s="76" t="s">
        <v>52</v>
      </c>
      <c r="AG23" s="48" t="s">
        <v>52</v>
      </c>
      <c r="AH23" s="76" t="s">
        <v>52</v>
      </c>
      <c r="AI23" s="48" t="s">
        <v>52</v>
      </c>
      <c r="AJ23" s="48" t="s">
        <v>52</v>
      </c>
      <c r="AK23" s="76" t="s">
        <v>52</v>
      </c>
      <c r="AL23" s="76" t="s">
        <v>52</v>
      </c>
      <c r="AM23" s="76" t="s">
        <v>52</v>
      </c>
      <c r="AN23" s="76" t="s">
        <v>52</v>
      </c>
      <c r="AO23" s="30">
        <v>15</v>
      </c>
      <c r="AP23" s="36" t="s">
        <v>53</v>
      </c>
      <c r="AQ23" s="36" t="s">
        <v>53</v>
      </c>
      <c r="AR23" s="36" t="s">
        <v>53</v>
      </c>
      <c r="AS23" s="36" t="s">
        <v>53</v>
      </c>
      <c r="AT23" s="36" t="s">
        <v>53</v>
      </c>
      <c r="AU23" s="36" t="s">
        <v>53</v>
      </c>
      <c r="AV23" s="36" t="s">
        <v>53</v>
      </c>
      <c r="AW23" s="36" t="s">
        <v>53</v>
      </c>
      <c r="AX23" s="36" t="s">
        <v>53</v>
      </c>
      <c r="AY23" s="36" t="s">
        <v>53</v>
      </c>
      <c r="AZ23" s="30">
        <v>15</v>
      </c>
      <c r="BA23" s="36" t="s">
        <v>53</v>
      </c>
      <c r="BB23" s="36" t="s">
        <v>53</v>
      </c>
      <c r="BC23" s="36" t="s">
        <v>53</v>
      </c>
      <c r="BD23" s="36" t="s">
        <v>52</v>
      </c>
      <c r="BE23" s="36" t="s">
        <v>53</v>
      </c>
      <c r="BF23" s="36" t="s">
        <v>53</v>
      </c>
      <c r="BG23" s="36" t="s">
        <v>53</v>
      </c>
      <c r="BH23" s="36" t="s">
        <v>53</v>
      </c>
      <c r="BI23" s="36" t="s">
        <v>53</v>
      </c>
      <c r="BJ23" s="36" t="s">
        <v>53</v>
      </c>
      <c r="BK23" s="30">
        <v>15</v>
      </c>
      <c r="BL23" s="51" t="str">
        <f t="shared" si="10"/>
        <v>NO CUMPLE</v>
      </c>
      <c r="BM23" s="51" t="str">
        <f t="shared" si="11"/>
        <v>NO CUMPLE</v>
      </c>
      <c r="BN23" s="51" t="str">
        <f t="shared" si="12"/>
        <v>NO CUMPLE</v>
      </c>
      <c r="BO23" s="51" t="str">
        <f t="shared" si="13"/>
        <v>NO CUMPLE</v>
      </c>
      <c r="BP23" s="51" t="str">
        <f t="shared" si="14"/>
        <v>NO CUMPLE</v>
      </c>
      <c r="BQ23" s="51" t="str">
        <f t="shared" si="15"/>
        <v>NO CUMPLE</v>
      </c>
      <c r="BR23" s="51" t="str">
        <f t="shared" si="16"/>
        <v>NO CUMPLE</v>
      </c>
      <c r="BS23" s="51" t="str">
        <f t="shared" si="17"/>
        <v>NO CUMPLE</v>
      </c>
      <c r="BT23" s="51" t="str">
        <f t="shared" si="18"/>
        <v>NO CUMPLE</v>
      </c>
      <c r="BU23" s="51" t="str">
        <f t="shared" si="19"/>
        <v>NO CUMPLE</v>
      </c>
      <c r="BV23" s="30">
        <v>15</v>
      </c>
      <c r="BW23" s="48" t="s">
        <v>51</v>
      </c>
      <c r="BX23" s="48" t="s">
        <v>51</v>
      </c>
      <c r="BY23" s="48" t="s">
        <v>52</v>
      </c>
      <c r="BZ23" s="48" t="s">
        <v>51</v>
      </c>
      <c r="CA23" s="48" t="s">
        <v>52</v>
      </c>
      <c r="CB23" s="48" t="s">
        <v>52</v>
      </c>
      <c r="CC23" s="48" t="s">
        <v>51</v>
      </c>
      <c r="CD23" s="48" t="s">
        <v>51</v>
      </c>
      <c r="CE23" s="48" t="s">
        <v>51</v>
      </c>
      <c r="CF23" s="48" t="s">
        <v>51</v>
      </c>
      <c r="CG23" s="30">
        <v>15</v>
      </c>
      <c r="CH23" s="48" t="s">
        <v>51</v>
      </c>
      <c r="CI23" s="48" t="s">
        <v>51</v>
      </c>
      <c r="CJ23" s="48" t="s">
        <v>53</v>
      </c>
      <c r="CK23" s="48" t="s">
        <v>51</v>
      </c>
      <c r="CL23" s="48" t="s">
        <v>52</v>
      </c>
      <c r="CM23" s="48" t="s">
        <v>52</v>
      </c>
      <c r="CN23" s="48" t="s">
        <v>51</v>
      </c>
      <c r="CO23" s="48" t="s">
        <v>51</v>
      </c>
      <c r="CP23" s="48" t="s">
        <v>51</v>
      </c>
      <c r="CQ23" s="48" t="s">
        <v>51</v>
      </c>
      <c r="CR23" s="30">
        <v>15</v>
      </c>
      <c r="CS23" s="24" t="str">
        <f t="shared" si="20"/>
        <v/>
      </c>
      <c r="CT23" s="24" t="str">
        <f t="shared" si="21"/>
        <v/>
      </c>
      <c r="CU23" s="24" t="str">
        <f t="shared" si="22"/>
        <v/>
      </c>
      <c r="CV23" s="24" t="str">
        <f t="shared" si="23"/>
        <v/>
      </c>
      <c r="CW23" s="24" t="str">
        <f t="shared" si="24"/>
        <v/>
      </c>
      <c r="CX23" s="24" t="str">
        <f t="shared" si="25"/>
        <v/>
      </c>
      <c r="CY23" s="24" t="str">
        <f t="shared" si="26"/>
        <v/>
      </c>
      <c r="CZ23" s="24" t="str">
        <f t="shared" si="27"/>
        <v/>
      </c>
      <c r="DA23" s="24" t="str">
        <f t="shared" si="28"/>
        <v/>
      </c>
      <c r="DB23" s="24" t="str">
        <f t="shared" si="29"/>
        <v/>
      </c>
      <c r="DC23" s="24">
        <v>302840631.14666665</v>
      </c>
      <c r="DD23" s="24">
        <v>302840631.14666665</v>
      </c>
      <c r="DE23" s="53">
        <f t="shared" si="30"/>
        <v>0</v>
      </c>
      <c r="DF23" s="53">
        <f t="shared" si="31"/>
        <v>0</v>
      </c>
      <c r="DG23" s="54" t="str">
        <f t="shared" si="87"/>
        <v/>
      </c>
      <c r="DH23" s="55" t="str">
        <f t="shared" si="88"/>
        <v/>
      </c>
      <c r="DI23" s="30">
        <v>15</v>
      </c>
      <c r="DJ23" s="56" t="str">
        <f t="shared" si="32"/>
        <v/>
      </c>
      <c r="DK23" s="56" t="str">
        <f t="shared" si="33"/>
        <v/>
      </c>
      <c r="DL23" s="56" t="str">
        <f t="shared" si="34"/>
        <v/>
      </c>
      <c r="DM23" s="56" t="str">
        <f t="shared" si="35"/>
        <v/>
      </c>
      <c r="DN23" s="56" t="str">
        <f t="shared" si="36"/>
        <v/>
      </c>
      <c r="DO23" s="56" t="str">
        <f t="shared" si="37"/>
        <v/>
      </c>
      <c r="DP23" s="56" t="str">
        <f t="shared" si="38"/>
        <v/>
      </c>
      <c r="DQ23" s="56" t="str">
        <f t="shared" si="39"/>
        <v/>
      </c>
      <c r="DR23" s="56" t="str">
        <f t="shared" si="40"/>
        <v/>
      </c>
      <c r="DS23" s="56" t="str">
        <f t="shared" si="41"/>
        <v/>
      </c>
      <c r="DT23" s="30">
        <v>15</v>
      </c>
      <c r="DU23" s="57" t="str">
        <f t="shared" si="42"/>
        <v/>
      </c>
      <c r="DV23" s="57" t="str">
        <f t="shared" si="43"/>
        <v/>
      </c>
      <c r="DW23" s="57" t="str">
        <f t="shared" si="44"/>
        <v/>
      </c>
      <c r="DX23" s="57" t="str">
        <f t="shared" si="45"/>
        <v/>
      </c>
      <c r="DY23" s="57" t="str">
        <f t="shared" si="46"/>
        <v/>
      </c>
      <c r="DZ23" s="57" t="str">
        <f t="shared" si="47"/>
        <v/>
      </c>
      <c r="EA23" s="57" t="str">
        <f t="shared" si="48"/>
        <v/>
      </c>
      <c r="EB23" s="57" t="str">
        <f t="shared" si="49"/>
        <v/>
      </c>
      <c r="EC23" s="57" t="str">
        <f t="shared" si="50"/>
        <v/>
      </c>
      <c r="ED23" s="57" t="str">
        <f t="shared" si="51"/>
        <v/>
      </c>
      <c r="EE23" s="30">
        <v>15</v>
      </c>
      <c r="EF23" s="58" t="str">
        <f t="shared" si="52"/>
        <v/>
      </c>
      <c r="EG23" s="58" t="str">
        <f t="shared" si="53"/>
        <v/>
      </c>
      <c r="EH23" s="58" t="str">
        <f t="shared" si="54"/>
        <v/>
      </c>
      <c r="EI23" s="58" t="str">
        <f t="shared" si="55"/>
        <v/>
      </c>
      <c r="EJ23" s="58" t="str">
        <f t="shared" si="56"/>
        <v/>
      </c>
      <c r="EK23" s="58" t="str">
        <f t="shared" si="57"/>
        <v/>
      </c>
      <c r="EL23" s="58" t="str">
        <f t="shared" si="58"/>
        <v/>
      </c>
      <c r="EM23" s="58" t="str">
        <f t="shared" si="59"/>
        <v/>
      </c>
      <c r="EN23" s="58" t="str">
        <f t="shared" si="60"/>
        <v/>
      </c>
      <c r="EO23" s="58" t="str">
        <f t="shared" si="61"/>
        <v/>
      </c>
      <c r="EP23" s="59">
        <f t="shared" si="62"/>
        <v>0</v>
      </c>
      <c r="EQ23" s="30">
        <v>15</v>
      </c>
      <c r="ER23" s="60" t="str">
        <f t="shared" si="63"/>
        <v/>
      </c>
      <c r="ES23" s="60" t="str">
        <f t="shared" si="64"/>
        <v/>
      </c>
      <c r="ET23" s="60" t="str">
        <f t="shared" si="65"/>
        <v/>
      </c>
      <c r="EU23" s="60" t="str">
        <f t="shared" si="66"/>
        <v/>
      </c>
      <c r="EV23" s="60" t="str">
        <f t="shared" si="67"/>
        <v/>
      </c>
      <c r="EW23" s="60" t="str">
        <f t="shared" si="68"/>
        <v/>
      </c>
      <c r="EX23" s="60" t="str">
        <f t="shared" si="69"/>
        <v/>
      </c>
      <c r="EY23" s="60" t="str">
        <f t="shared" si="70"/>
        <v/>
      </c>
      <c r="EZ23" s="60" t="str">
        <f t="shared" si="71"/>
        <v/>
      </c>
      <c r="FA23" s="60" t="str">
        <f t="shared" si="72"/>
        <v/>
      </c>
      <c r="FB23" s="30">
        <v>15</v>
      </c>
      <c r="FC23" s="36"/>
      <c r="FD23" s="36"/>
      <c r="FE23" s="48">
        <v>62</v>
      </c>
      <c r="FF23" s="36"/>
      <c r="FG23" s="48">
        <v>61</v>
      </c>
      <c r="FH23" s="48">
        <v>61</v>
      </c>
      <c r="FI23" s="36"/>
      <c r="FJ23" s="36"/>
      <c r="FK23" s="36"/>
      <c r="FL23" s="36"/>
      <c r="FM23" s="30">
        <v>15</v>
      </c>
      <c r="FN23" s="61">
        <f t="shared" si="89"/>
        <v>0</v>
      </c>
      <c r="FO23" s="61">
        <f t="shared" si="90"/>
        <v>0</v>
      </c>
      <c r="FP23" s="61">
        <f t="shared" si="91"/>
        <v>60</v>
      </c>
      <c r="FQ23" s="61">
        <f t="shared" si="92"/>
        <v>0</v>
      </c>
      <c r="FR23" s="61">
        <f t="shared" si="93"/>
        <v>60</v>
      </c>
      <c r="FS23" s="61">
        <f t="shared" si="94"/>
        <v>60</v>
      </c>
      <c r="FT23" s="61">
        <f t="shared" si="95"/>
        <v>0</v>
      </c>
      <c r="FU23" s="61">
        <f t="shared" si="96"/>
        <v>0</v>
      </c>
      <c r="FV23" s="61">
        <f t="shared" si="97"/>
        <v>0</v>
      </c>
      <c r="FW23" s="61">
        <f t="shared" si="98"/>
        <v>0</v>
      </c>
      <c r="FX23" s="30">
        <v>15</v>
      </c>
      <c r="FY23" s="62" t="str">
        <f t="shared" si="74"/>
        <v/>
      </c>
      <c r="FZ23" s="62" t="str">
        <f t="shared" si="75"/>
        <v/>
      </c>
      <c r="GA23" s="62" t="str">
        <f t="shared" si="76"/>
        <v/>
      </c>
      <c r="GB23" s="62" t="str">
        <f t="shared" si="77"/>
        <v/>
      </c>
      <c r="GC23" s="62" t="str">
        <f t="shared" si="99"/>
        <v/>
      </c>
      <c r="GD23" s="62" t="str">
        <f t="shared" si="78"/>
        <v/>
      </c>
      <c r="GE23" s="62" t="str">
        <f t="shared" si="79"/>
        <v/>
      </c>
      <c r="GF23" s="62" t="str">
        <f t="shared" si="80"/>
        <v/>
      </c>
      <c r="GG23" s="62" t="str">
        <f t="shared" si="81"/>
        <v/>
      </c>
      <c r="GH23" s="62" t="str">
        <f t="shared" si="82"/>
        <v/>
      </c>
      <c r="GI23" s="63">
        <f t="shared" si="83"/>
        <v>0</v>
      </c>
      <c r="GJ23" s="64">
        <f t="shared" si="84"/>
        <v>0</v>
      </c>
      <c r="GK23" s="64">
        <f>IF($GI23=GA23,GA$8,IF($GI23=GB23,GB$8,IF($GI23=GC23,GC$8,IF($GI23=GD23,GD$8,IF($GI23=GE23,GE$8,IF($GI23=GF23,GF$8,IF($GI23=GG23,GG$8,IF($GI23=GH23,GH$8,IF($GI23=GI23,GI$8,IF($GI23=#REF!,#REF!))))))))))</f>
        <v>0</v>
      </c>
      <c r="GL23" s="64">
        <f>IF($GI23=GB23,GB$8,IF($GI23=GC23,GC$8,IF($GI23=GD23,GD$8,IF($GI23=GE23,GE$8,IF($GI23=GF23,GF$8,IF($GI23=GG23,GG$8,IF($GI23=GH23,GH$8,IF($GI23=GI23,GI$8,IF($GI23=#REF!,#REF!,IF($GI23=GJ23,GJ$8))))))))))</f>
        <v>0</v>
      </c>
      <c r="GM23" s="64" t="str">
        <f t="shared" si="100"/>
        <v/>
      </c>
      <c r="GN23" s="65" t="str">
        <f t="shared" si="85"/>
        <v/>
      </c>
      <c r="GO23" s="65" t="b">
        <f t="shared" si="86"/>
        <v>0</v>
      </c>
      <c r="GP23" s="65">
        <f t="shared" si="101"/>
        <v>0</v>
      </c>
      <c r="GQ23" s="30">
        <v>15</v>
      </c>
    </row>
    <row r="24" spans="1:199" ht="20.399999999999999" x14ac:dyDescent="0.2">
      <c r="A24" s="52"/>
      <c r="B24" s="31" t="s">
        <v>86</v>
      </c>
      <c r="C24" s="29" t="s">
        <v>55</v>
      </c>
      <c r="D24" s="29" t="s">
        <v>87</v>
      </c>
      <c r="E24" s="29" t="s">
        <v>88</v>
      </c>
      <c r="F24" s="32">
        <v>20</v>
      </c>
      <c r="G24" s="23">
        <v>404666663.80000001</v>
      </c>
      <c r="H24" s="30">
        <v>16</v>
      </c>
      <c r="I24" s="36">
        <v>401030000</v>
      </c>
      <c r="J24" s="36">
        <v>392700000</v>
      </c>
      <c r="K24" s="36">
        <v>357000000</v>
      </c>
      <c r="L24" s="75" t="s">
        <v>51</v>
      </c>
      <c r="M24" s="36">
        <v>394549997.80000001</v>
      </c>
      <c r="N24" s="36">
        <v>372779400</v>
      </c>
      <c r="O24" s="36">
        <v>402220000</v>
      </c>
      <c r="P24" s="36">
        <v>388400000</v>
      </c>
      <c r="Q24" s="36">
        <v>397460000</v>
      </c>
      <c r="R24" s="36">
        <v>233811200</v>
      </c>
      <c r="S24" s="49">
        <v>16</v>
      </c>
      <c r="T24" s="24">
        <f t="shared" si="0"/>
        <v>401030000</v>
      </c>
      <c r="U24" s="24">
        <f t="shared" si="1"/>
        <v>392700000</v>
      </c>
      <c r="V24" s="24">
        <f t="shared" si="2"/>
        <v>357000000</v>
      </c>
      <c r="W24" s="24" t="str">
        <f t="shared" si="3"/>
        <v>NC</v>
      </c>
      <c r="X24" s="24">
        <f t="shared" si="4"/>
        <v>394549997.80000001</v>
      </c>
      <c r="Y24" s="24">
        <f t="shared" si="5"/>
        <v>372779400</v>
      </c>
      <c r="Z24" s="24">
        <f t="shared" si="6"/>
        <v>402220000</v>
      </c>
      <c r="AA24" s="24">
        <f t="shared" si="7"/>
        <v>388400000</v>
      </c>
      <c r="AB24" s="24">
        <f t="shared" si="8"/>
        <v>397460000</v>
      </c>
      <c r="AC24" s="24">
        <f t="shared" si="9"/>
        <v>233811200</v>
      </c>
      <c r="AD24" s="30">
        <v>16</v>
      </c>
      <c r="AE24" s="50" t="s">
        <v>53</v>
      </c>
      <c r="AF24" s="48" t="s">
        <v>52</v>
      </c>
      <c r="AG24" s="48" t="s">
        <v>52</v>
      </c>
      <c r="AH24" s="76" t="s">
        <v>52</v>
      </c>
      <c r="AI24" s="50" t="s">
        <v>53</v>
      </c>
      <c r="AJ24" s="48" t="s">
        <v>52</v>
      </c>
      <c r="AK24" s="48" t="s">
        <v>52</v>
      </c>
      <c r="AL24" s="50" t="s">
        <v>53</v>
      </c>
      <c r="AM24" s="50" t="s">
        <v>53</v>
      </c>
      <c r="AN24" s="50" t="s">
        <v>53</v>
      </c>
      <c r="AO24" s="30">
        <v>16</v>
      </c>
      <c r="AP24" s="36" t="s">
        <v>53</v>
      </c>
      <c r="AQ24" s="36" t="s">
        <v>53</v>
      </c>
      <c r="AR24" s="36" t="s">
        <v>53</v>
      </c>
      <c r="AS24" s="36" t="s">
        <v>53</v>
      </c>
      <c r="AT24" s="36" t="s">
        <v>53</v>
      </c>
      <c r="AU24" s="36" t="s">
        <v>53</v>
      </c>
      <c r="AV24" s="36" t="s">
        <v>53</v>
      </c>
      <c r="AW24" s="36" t="s">
        <v>53</v>
      </c>
      <c r="AX24" s="36" t="s">
        <v>53</v>
      </c>
      <c r="AY24" s="36" t="s">
        <v>53</v>
      </c>
      <c r="AZ24" s="30">
        <v>16</v>
      </c>
      <c r="BA24" s="36" t="s">
        <v>53</v>
      </c>
      <c r="BB24" s="36" t="s">
        <v>53</v>
      </c>
      <c r="BC24" s="36" t="s">
        <v>53</v>
      </c>
      <c r="BD24" s="36" t="s">
        <v>52</v>
      </c>
      <c r="BE24" s="36" t="s">
        <v>53</v>
      </c>
      <c r="BF24" s="36" t="s">
        <v>53</v>
      </c>
      <c r="BG24" s="36" t="s">
        <v>53</v>
      </c>
      <c r="BH24" s="36" t="s">
        <v>53</v>
      </c>
      <c r="BI24" s="36" t="s">
        <v>53</v>
      </c>
      <c r="BJ24" s="36" t="s">
        <v>53</v>
      </c>
      <c r="BK24" s="30">
        <v>16</v>
      </c>
      <c r="BL24" s="51" t="str">
        <f t="shared" si="10"/>
        <v>CUMPLE</v>
      </c>
      <c r="BM24" s="51" t="str">
        <f t="shared" si="11"/>
        <v>NO CUMPLE</v>
      </c>
      <c r="BN24" s="51" t="str">
        <f t="shared" si="12"/>
        <v>NO CUMPLE</v>
      </c>
      <c r="BO24" s="51" t="str">
        <f t="shared" si="13"/>
        <v>NO CUMPLE</v>
      </c>
      <c r="BP24" s="51" t="str">
        <f t="shared" si="14"/>
        <v>CUMPLE</v>
      </c>
      <c r="BQ24" s="51" t="str">
        <f t="shared" si="15"/>
        <v>NO CUMPLE</v>
      </c>
      <c r="BR24" s="51" t="str">
        <f t="shared" si="16"/>
        <v>NO CUMPLE</v>
      </c>
      <c r="BS24" s="51" t="str">
        <f t="shared" si="17"/>
        <v>CUMPLE</v>
      </c>
      <c r="BT24" s="51" t="str">
        <f t="shared" si="18"/>
        <v>CUMPLE</v>
      </c>
      <c r="BU24" s="51" t="str">
        <f t="shared" si="19"/>
        <v>CUMPLE</v>
      </c>
      <c r="BV24" s="30">
        <v>16</v>
      </c>
      <c r="BW24" s="50" t="s">
        <v>53</v>
      </c>
      <c r="BX24" s="48" t="s">
        <v>52</v>
      </c>
      <c r="BY24" s="50" t="s">
        <v>53</v>
      </c>
      <c r="BZ24" s="48" t="s">
        <v>51</v>
      </c>
      <c r="CA24" s="50" t="s">
        <v>53</v>
      </c>
      <c r="CB24" s="48" t="s">
        <v>52</v>
      </c>
      <c r="CC24" s="48" t="s">
        <v>52</v>
      </c>
      <c r="CD24" s="50" t="s">
        <v>53</v>
      </c>
      <c r="CE24" s="50" t="s">
        <v>53</v>
      </c>
      <c r="CF24" s="50" t="s">
        <v>53</v>
      </c>
      <c r="CG24" s="30">
        <v>16</v>
      </c>
      <c r="CH24" s="48" t="s">
        <v>53</v>
      </c>
      <c r="CI24" s="48" t="s">
        <v>52</v>
      </c>
      <c r="CJ24" s="48" t="s">
        <v>53</v>
      </c>
      <c r="CK24" s="48" t="s">
        <v>51</v>
      </c>
      <c r="CL24" s="48" t="s">
        <v>53</v>
      </c>
      <c r="CM24" s="48" t="s">
        <v>52</v>
      </c>
      <c r="CN24" s="48" t="s">
        <v>52</v>
      </c>
      <c r="CO24" s="48" t="s">
        <v>52</v>
      </c>
      <c r="CP24" s="48" t="s">
        <v>53</v>
      </c>
      <c r="CQ24" s="48" t="s">
        <v>53</v>
      </c>
      <c r="CR24" s="30">
        <v>16</v>
      </c>
      <c r="CS24" s="24">
        <f t="shared" si="20"/>
        <v>401030000</v>
      </c>
      <c r="CT24" s="24" t="str">
        <f t="shared" si="21"/>
        <v/>
      </c>
      <c r="CU24" s="24" t="str">
        <f t="shared" si="22"/>
        <v/>
      </c>
      <c r="CV24" s="24" t="str">
        <f t="shared" si="23"/>
        <v/>
      </c>
      <c r="CW24" s="24">
        <f t="shared" si="24"/>
        <v>394549997.80000001</v>
      </c>
      <c r="CX24" s="24" t="str">
        <f t="shared" si="25"/>
        <v/>
      </c>
      <c r="CY24" s="24" t="str">
        <f t="shared" si="26"/>
        <v/>
      </c>
      <c r="CZ24" s="24" t="str">
        <f t="shared" si="27"/>
        <v/>
      </c>
      <c r="DA24" s="24">
        <f t="shared" si="28"/>
        <v>397460000</v>
      </c>
      <c r="DB24" s="24">
        <f t="shared" si="29"/>
        <v>233811200</v>
      </c>
      <c r="DC24" s="24">
        <v>404666663.80000001</v>
      </c>
      <c r="DD24" s="24">
        <v>404666663.80000001</v>
      </c>
      <c r="DE24" s="53">
        <f t="shared" si="30"/>
        <v>4</v>
      </c>
      <c r="DF24" s="53">
        <f t="shared" si="31"/>
        <v>3</v>
      </c>
      <c r="DG24" s="54">
        <f t="shared" si="87"/>
        <v>366104795.33286846</v>
      </c>
      <c r="DH24" s="55">
        <f t="shared" si="88"/>
        <v>1372892.9824982567</v>
      </c>
      <c r="DI24" s="30">
        <v>16</v>
      </c>
      <c r="DJ24" s="56">
        <f t="shared" si="32"/>
        <v>29210.579783884154</v>
      </c>
      <c r="DK24" s="56" t="str">
        <f t="shared" si="33"/>
        <v/>
      </c>
      <c r="DL24" s="56" t="str">
        <f t="shared" si="34"/>
        <v/>
      </c>
      <c r="DM24" s="56" t="str">
        <f t="shared" si="35"/>
        <v/>
      </c>
      <c r="DN24" s="56">
        <f t="shared" si="36"/>
        <v>28738.583620846865</v>
      </c>
      <c r="DO24" s="56" t="str">
        <f t="shared" si="37"/>
        <v/>
      </c>
      <c r="DP24" s="56" t="str">
        <f t="shared" si="38"/>
        <v/>
      </c>
      <c r="DQ24" s="56" t="str">
        <f t="shared" si="39"/>
        <v/>
      </c>
      <c r="DR24" s="56">
        <f t="shared" si="40"/>
        <v>28950.544949012783</v>
      </c>
      <c r="DS24" s="56">
        <f t="shared" si="41"/>
        <v>17030.548118509076</v>
      </c>
      <c r="DT24" s="30">
        <v>16</v>
      </c>
      <c r="DU24" s="57">
        <f t="shared" si="42"/>
        <v>34925204.667131543</v>
      </c>
      <c r="DV24" s="57" t="str">
        <f t="shared" si="43"/>
        <v/>
      </c>
      <c r="DW24" s="57" t="str">
        <f t="shared" si="44"/>
        <v/>
      </c>
      <c r="DX24" s="57" t="str">
        <f t="shared" si="45"/>
        <v/>
      </c>
      <c r="DY24" s="57">
        <f t="shared" si="46"/>
        <v>28445202.467131555</v>
      </c>
      <c r="DZ24" s="57" t="str">
        <f t="shared" si="47"/>
        <v/>
      </c>
      <c r="EA24" s="57" t="str">
        <f t="shared" si="48"/>
        <v/>
      </c>
      <c r="EB24" s="57" t="str">
        <f t="shared" si="49"/>
        <v/>
      </c>
      <c r="EC24" s="57">
        <f t="shared" si="50"/>
        <v>31355204.667131543</v>
      </c>
      <c r="ED24" s="57">
        <f t="shared" si="51"/>
        <v>132293595.33286846</v>
      </c>
      <c r="EE24" s="30">
        <v>16</v>
      </c>
      <c r="EF24" s="58">
        <f t="shared" si="52"/>
        <v>2543.913117217488</v>
      </c>
      <c r="EG24" s="58" t="str">
        <f t="shared" si="53"/>
        <v/>
      </c>
      <c r="EH24" s="58" t="str">
        <f t="shared" si="54"/>
        <v/>
      </c>
      <c r="EI24" s="58" t="str">
        <f t="shared" si="55"/>
        <v/>
      </c>
      <c r="EJ24" s="58">
        <f t="shared" si="56"/>
        <v>2071.916954180198</v>
      </c>
      <c r="EK24" s="58" t="str">
        <f t="shared" si="57"/>
        <v/>
      </c>
      <c r="EL24" s="58" t="str">
        <f t="shared" si="58"/>
        <v/>
      </c>
      <c r="EM24" s="58" t="str">
        <f t="shared" si="59"/>
        <v/>
      </c>
      <c r="EN24" s="58">
        <f t="shared" si="60"/>
        <v>2283.8782823461156</v>
      </c>
      <c r="EO24" s="58">
        <f t="shared" si="61"/>
        <v>9636.1185481575903</v>
      </c>
      <c r="EP24" s="59">
        <f t="shared" si="62"/>
        <v>2071.916954180198</v>
      </c>
      <c r="EQ24" s="30">
        <v>16</v>
      </c>
      <c r="ER24" s="60">
        <f t="shared" si="63"/>
        <v>32.578423219837703</v>
      </c>
      <c r="ES24" s="60" t="str">
        <f t="shared" si="64"/>
        <v/>
      </c>
      <c r="ET24" s="60" t="str">
        <f t="shared" si="65"/>
        <v/>
      </c>
      <c r="EU24" s="60" t="str">
        <f t="shared" si="66"/>
        <v/>
      </c>
      <c r="EV24" s="60">
        <f t="shared" si="67"/>
        <v>40</v>
      </c>
      <c r="EW24" s="60" t="str">
        <f t="shared" si="68"/>
        <v/>
      </c>
      <c r="EX24" s="60" t="str">
        <f t="shared" si="69"/>
        <v/>
      </c>
      <c r="EY24" s="60" t="str">
        <f t="shared" si="70"/>
        <v/>
      </c>
      <c r="EZ24" s="60">
        <f t="shared" si="71"/>
        <v>36.28769484250833</v>
      </c>
      <c r="FA24" s="60">
        <f t="shared" si="72"/>
        <v>8.6006287441382518</v>
      </c>
      <c r="FB24" s="30">
        <v>16</v>
      </c>
      <c r="FC24" s="47">
        <v>61</v>
      </c>
      <c r="FD24" s="47">
        <v>60</v>
      </c>
      <c r="FE24" s="48">
        <v>62</v>
      </c>
      <c r="FF24" s="36"/>
      <c r="FG24" s="48">
        <v>61</v>
      </c>
      <c r="FH24" s="48">
        <v>61</v>
      </c>
      <c r="FI24" s="48">
        <v>61</v>
      </c>
      <c r="FJ24" s="48">
        <v>61</v>
      </c>
      <c r="FK24" s="48">
        <v>62</v>
      </c>
      <c r="FL24" s="48">
        <v>61</v>
      </c>
      <c r="FM24" s="30">
        <v>16</v>
      </c>
      <c r="FN24" s="61">
        <f t="shared" si="89"/>
        <v>60</v>
      </c>
      <c r="FO24" s="61">
        <f t="shared" si="90"/>
        <v>30</v>
      </c>
      <c r="FP24" s="61">
        <f t="shared" si="91"/>
        <v>60</v>
      </c>
      <c r="FQ24" s="61">
        <f t="shared" si="92"/>
        <v>0</v>
      </c>
      <c r="FR24" s="61">
        <f t="shared" si="93"/>
        <v>60</v>
      </c>
      <c r="FS24" s="61">
        <f t="shared" si="94"/>
        <v>60</v>
      </c>
      <c r="FT24" s="61">
        <f t="shared" si="95"/>
        <v>60</v>
      </c>
      <c r="FU24" s="61">
        <f t="shared" si="96"/>
        <v>60</v>
      </c>
      <c r="FV24" s="61">
        <f t="shared" si="97"/>
        <v>60</v>
      </c>
      <c r="FW24" s="61">
        <f t="shared" si="98"/>
        <v>60</v>
      </c>
      <c r="FX24" s="30">
        <v>16</v>
      </c>
      <c r="FY24" s="62">
        <f t="shared" si="74"/>
        <v>92.578423219837703</v>
      </c>
      <c r="FZ24" s="62" t="str">
        <f t="shared" si="75"/>
        <v/>
      </c>
      <c r="GA24" s="62" t="str">
        <f t="shared" si="76"/>
        <v/>
      </c>
      <c r="GB24" s="62" t="str">
        <f t="shared" si="77"/>
        <v/>
      </c>
      <c r="GC24" s="62">
        <f t="shared" si="99"/>
        <v>100</v>
      </c>
      <c r="GD24" s="62" t="str">
        <f t="shared" si="78"/>
        <v/>
      </c>
      <c r="GE24" s="62" t="str">
        <f t="shared" si="79"/>
        <v/>
      </c>
      <c r="GF24" s="62" t="str">
        <f t="shared" si="80"/>
        <v/>
      </c>
      <c r="GG24" s="62">
        <f t="shared" si="81"/>
        <v>96.28769484250833</v>
      </c>
      <c r="GH24" s="62">
        <f t="shared" si="82"/>
        <v>68.600628744138248</v>
      </c>
      <c r="GI24" s="63">
        <f t="shared" si="83"/>
        <v>100</v>
      </c>
      <c r="GJ24" s="64" t="str">
        <f t="shared" si="84"/>
        <v>5. TECNOPROCESOS</v>
      </c>
      <c r="GK24" s="64" t="str">
        <f>IF($GI24=GA24,GA$8,IF($GI24=GB24,GB$8,IF($GI24=GC24,GC$8,IF($GI24=GD24,GD$8,IF($GI24=GE24,GE$8,IF($GI24=GF24,GF$8,IF($GI24=GG24,GG$8,IF($GI24=GH24,GH$8,IF($GI24=GI24,GI$8,IF($GI24=#REF!,#REF!))))))))))</f>
        <v>5. TECNOPROCESOS</v>
      </c>
      <c r="GL24" s="64" t="str">
        <f>IF($GI24=GB24,GB$8,IF($GI24=GC24,GC$8,IF($GI24=GD24,GD$8,IF($GI24=GE24,GE$8,IF($GI24=GF24,GF$8,IF($GI24=GG24,GG$8,IF($GI24=GH24,GH$8,IF($GI24=GI24,GI$8,IF($GI24=#REF!,#REF!,IF($GI24=GJ24,GJ$8))))))))))</f>
        <v>5. TECNOPROCESOS</v>
      </c>
      <c r="GM24" s="64" t="str">
        <f t="shared" si="100"/>
        <v>5. TECNOPROCESOS</v>
      </c>
      <c r="GN24" s="65">
        <f t="shared" si="85"/>
        <v>394549997.80000001</v>
      </c>
      <c r="GO24" s="65" t="b">
        <f t="shared" si="86"/>
        <v>0</v>
      </c>
      <c r="GP24" s="65">
        <f t="shared" si="101"/>
        <v>394549997.80000001</v>
      </c>
      <c r="GQ24" s="30">
        <v>16</v>
      </c>
    </row>
    <row r="25" spans="1:199" ht="30.6" customHeight="1" x14ac:dyDescent="0.2">
      <c r="A25" s="52"/>
      <c r="B25" s="31" t="s">
        <v>86</v>
      </c>
      <c r="C25" s="29" t="s">
        <v>55</v>
      </c>
      <c r="D25" s="29" t="s">
        <v>89</v>
      </c>
      <c r="E25" s="29" t="s">
        <v>90</v>
      </c>
      <c r="F25" s="32">
        <v>9</v>
      </c>
      <c r="G25" s="23">
        <v>38797221.329999998</v>
      </c>
      <c r="H25" s="30">
        <v>17</v>
      </c>
      <c r="I25" s="75" t="s">
        <v>51</v>
      </c>
      <c r="J25" s="36">
        <v>29988000</v>
      </c>
      <c r="K25" s="36">
        <v>38770200</v>
      </c>
      <c r="L25" s="75" t="s">
        <v>51</v>
      </c>
      <c r="M25" s="36">
        <v>37827291.600000001</v>
      </c>
      <c r="N25" s="75" t="s">
        <v>51</v>
      </c>
      <c r="O25" s="75" t="s">
        <v>51</v>
      </c>
      <c r="P25" s="75" t="s">
        <v>51</v>
      </c>
      <c r="Q25" s="75" t="s">
        <v>51</v>
      </c>
      <c r="R25" s="75" t="s">
        <v>51</v>
      </c>
      <c r="S25" s="49">
        <v>17</v>
      </c>
      <c r="T25" s="24" t="str">
        <f t="shared" si="0"/>
        <v>NC</v>
      </c>
      <c r="U25" s="24">
        <f t="shared" si="1"/>
        <v>29988000</v>
      </c>
      <c r="V25" s="24">
        <f t="shared" si="2"/>
        <v>38770200</v>
      </c>
      <c r="W25" s="24" t="str">
        <f t="shared" si="3"/>
        <v>NC</v>
      </c>
      <c r="X25" s="24">
        <f t="shared" si="4"/>
        <v>37827291.600000001</v>
      </c>
      <c r="Y25" s="24" t="str">
        <f t="shared" si="5"/>
        <v>NC</v>
      </c>
      <c r="Z25" s="24" t="str">
        <f t="shared" si="6"/>
        <v>NC</v>
      </c>
      <c r="AA25" s="24" t="str">
        <f t="shared" si="7"/>
        <v>NC</v>
      </c>
      <c r="AB25" s="24" t="str">
        <f t="shared" si="8"/>
        <v>NC</v>
      </c>
      <c r="AC25" s="24" t="str">
        <f t="shared" si="9"/>
        <v>NC</v>
      </c>
      <c r="AD25" s="30">
        <v>17</v>
      </c>
      <c r="AE25" s="76" t="s">
        <v>52</v>
      </c>
      <c r="AF25" s="48" t="s">
        <v>52</v>
      </c>
      <c r="AG25" s="48" t="s">
        <v>52</v>
      </c>
      <c r="AH25" s="76" t="s">
        <v>52</v>
      </c>
      <c r="AI25" s="50" t="s">
        <v>53</v>
      </c>
      <c r="AJ25" s="76" t="s">
        <v>52</v>
      </c>
      <c r="AK25" s="76" t="s">
        <v>52</v>
      </c>
      <c r="AL25" s="48" t="s">
        <v>52</v>
      </c>
      <c r="AM25" s="76" t="s">
        <v>52</v>
      </c>
      <c r="AN25" s="76" t="s">
        <v>52</v>
      </c>
      <c r="AO25" s="30">
        <v>17</v>
      </c>
      <c r="AP25" s="36" t="s">
        <v>53</v>
      </c>
      <c r="AQ25" s="36" t="s">
        <v>53</v>
      </c>
      <c r="AR25" s="36" t="s">
        <v>53</v>
      </c>
      <c r="AS25" s="36" t="s">
        <v>53</v>
      </c>
      <c r="AT25" s="36" t="s">
        <v>53</v>
      </c>
      <c r="AU25" s="36" t="s">
        <v>53</v>
      </c>
      <c r="AV25" s="36" t="s">
        <v>53</v>
      </c>
      <c r="AW25" s="36" t="s">
        <v>53</v>
      </c>
      <c r="AX25" s="36" t="s">
        <v>53</v>
      </c>
      <c r="AY25" s="36" t="s">
        <v>53</v>
      </c>
      <c r="AZ25" s="30">
        <v>17</v>
      </c>
      <c r="BA25" s="36" t="s">
        <v>53</v>
      </c>
      <c r="BB25" s="36" t="s">
        <v>53</v>
      </c>
      <c r="BC25" s="36" t="s">
        <v>53</v>
      </c>
      <c r="BD25" s="36" t="s">
        <v>52</v>
      </c>
      <c r="BE25" s="36" t="s">
        <v>53</v>
      </c>
      <c r="BF25" s="36" t="s">
        <v>53</v>
      </c>
      <c r="BG25" s="36" t="s">
        <v>53</v>
      </c>
      <c r="BH25" s="36" t="s">
        <v>53</v>
      </c>
      <c r="BI25" s="36" t="s">
        <v>53</v>
      </c>
      <c r="BJ25" s="36" t="s">
        <v>53</v>
      </c>
      <c r="BK25" s="30">
        <v>17</v>
      </c>
      <c r="BL25" s="51" t="str">
        <f t="shared" si="10"/>
        <v>NO CUMPLE</v>
      </c>
      <c r="BM25" s="51" t="str">
        <f t="shared" si="11"/>
        <v>NO CUMPLE</v>
      </c>
      <c r="BN25" s="51" t="str">
        <f t="shared" si="12"/>
        <v>NO CUMPLE</v>
      </c>
      <c r="BO25" s="51" t="str">
        <f t="shared" si="13"/>
        <v>NO CUMPLE</v>
      </c>
      <c r="BP25" s="51" t="str">
        <f t="shared" si="14"/>
        <v>CUMPLE</v>
      </c>
      <c r="BQ25" s="51" t="str">
        <f t="shared" si="15"/>
        <v>NO CUMPLE</v>
      </c>
      <c r="BR25" s="51" t="str">
        <f t="shared" si="16"/>
        <v>NO CUMPLE</v>
      </c>
      <c r="BS25" s="51" t="str">
        <f t="shared" si="17"/>
        <v>NO CUMPLE</v>
      </c>
      <c r="BT25" s="51" t="str">
        <f t="shared" si="18"/>
        <v>NO CUMPLE</v>
      </c>
      <c r="BU25" s="51" t="str">
        <f t="shared" si="19"/>
        <v>NO CUMPLE</v>
      </c>
      <c r="BV25" s="30">
        <v>17</v>
      </c>
      <c r="BW25" s="48" t="s">
        <v>51</v>
      </c>
      <c r="BX25" s="48" t="s">
        <v>52</v>
      </c>
      <c r="BY25" s="50" t="s">
        <v>53</v>
      </c>
      <c r="BZ25" s="48" t="s">
        <v>51</v>
      </c>
      <c r="CA25" s="50" t="s">
        <v>53</v>
      </c>
      <c r="CB25" s="48" t="s">
        <v>51</v>
      </c>
      <c r="CC25" s="48" t="s">
        <v>51</v>
      </c>
      <c r="CD25" s="48" t="s">
        <v>52</v>
      </c>
      <c r="CE25" s="48" t="s">
        <v>51</v>
      </c>
      <c r="CF25" s="48" t="s">
        <v>51</v>
      </c>
      <c r="CG25" s="30">
        <v>17</v>
      </c>
      <c r="CH25" s="48" t="s">
        <v>51</v>
      </c>
      <c r="CI25" s="48" t="s">
        <v>53</v>
      </c>
      <c r="CJ25" s="48" t="s">
        <v>53</v>
      </c>
      <c r="CK25" s="48" t="s">
        <v>51</v>
      </c>
      <c r="CL25" s="48" t="s">
        <v>53</v>
      </c>
      <c r="CM25" s="48" t="s">
        <v>51</v>
      </c>
      <c r="CN25" s="48" t="s">
        <v>51</v>
      </c>
      <c r="CO25" s="48" t="s">
        <v>52</v>
      </c>
      <c r="CP25" s="48" t="s">
        <v>51</v>
      </c>
      <c r="CQ25" s="48" t="s">
        <v>51</v>
      </c>
      <c r="CR25" s="30">
        <v>17</v>
      </c>
      <c r="CS25" s="24" t="str">
        <f t="shared" si="20"/>
        <v/>
      </c>
      <c r="CT25" s="24" t="str">
        <f t="shared" si="21"/>
        <v/>
      </c>
      <c r="CU25" s="24" t="str">
        <f t="shared" si="22"/>
        <v/>
      </c>
      <c r="CV25" s="24" t="str">
        <f t="shared" si="23"/>
        <v/>
      </c>
      <c r="CW25" s="24">
        <f t="shared" si="24"/>
        <v>37827291.600000001</v>
      </c>
      <c r="CX25" s="24" t="str">
        <f t="shared" si="25"/>
        <v/>
      </c>
      <c r="CY25" s="24" t="str">
        <f t="shared" si="26"/>
        <v/>
      </c>
      <c r="CZ25" s="24" t="str">
        <f t="shared" si="27"/>
        <v/>
      </c>
      <c r="DA25" s="24" t="str">
        <f t="shared" si="28"/>
        <v/>
      </c>
      <c r="DB25" s="24" t="str">
        <f t="shared" si="29"/>
        <v/>
      </c>
      <c r="DC25" s="24">
        <v>38797221.329999998</v>
      </c>
      <c r="DD25" s="24">
        <v>38797221.329999998</v>
      </c>
      <c r="DE25" s="53">
        <f t="shared" si="30"/>
        <v>1</v>
      </c>
      <c r="DF25" s="53">
        <f t="shared" si="31"/>
        <v>0</v>
      </c>
      <c r="DG25" s="54">
        <f t="shared" si="87"/>
        <v>37827291.600000001</v>
      </c>
      <c r="DH25" s="55">
        <f t="shared" si="88"/>
        <v>141852.34350000002</v>
      </c>
      <c r="DI25" s="30">
        <v>17</v>
      </c>
      <c r="DJ25" s="56" t="str">
        <f t="shared" si="32"/>
        <v/>
      </c>
      <c r="DK25" s="56" t="str">
        <f t="shared" si="33"/>
        <v/>
      </c>
      <c r="DL25" s="56" t="str">
        <f t="shared" si="34"/>
        <v/>
      </c>
      <c r="DM25" s="56" t="str">
        <f t="shared" si="35"/>
        <v/>
      </c>
      <c r="DN25" s="56">
        <f t="shared" si="36"/>
        <v>26666.666666666664</v>
      </c>
      <c r="DO25" s="56" t="str">
        <f t="shared" si="37"/>
        <v/>
      </c>
      <c r="DP25" s="56" t="str">
        <f t="shared" si="38"/>
        <v/>
      </c>
      <c r="DQ25" s="56" t="str">
        <f t="shared" si="39"/>
        <v/>
      </c>
      <c r="DR25" s="56" t="str">
        <f t="shared" si="40"/>
        <v/>
      </c>
      <c r="DS25" s="56" t="str">
        <f t="shared" si="41"/>
        <v/>
      </c>
      <c r="DT25" s="30">
        <v>17</v>
      </c>
      <c r="DU25" s="57" t="str">
        <f t="shared" si="42"/>
        <v/>
      </c>
      <c r="DV25" s="57" t="str">
        <f t="shared" si="43"/>
        <v/>
      </c>
      <c r="DW25" s="57" t="str">
        <f t="shared" si="44"/>
        <v/>
      </c>
      <c r="DX25" s="57" t="str">
        <f t="shared" si="45"/>
        <v/>
      </c>
      <c r="DY25" s="57">
        <f t="shared" si="46"/>
        <v>0</v>
      </c>
      <c r="DZ25" s="57" t="str">
        <f t="shared" si="47"/>
        <v/>
      </c>
      <c r="EA25" s="57" t="str">
        <f t="shared" si="48"/>
        <v/>
      </c>
      <c r="EB25" s="57" t="str">
        <f t="shared" si="49"/>
        <v/>
      </c>
      <c r="EC25" s="57" t="str">
        <f t="shared" si="50"/>
        <v/>
      </c>
      <c r="ED25" s="57" t="str">
        <f t="shared" si="51"/>
        <v/>
      </c>
      <c r="EE25" s="30">
        <v>17</v>
      </c>
      <c r="EF25" s="58" t="str">
        <f t="shared" si="52"/>
        <v/>
      </c>
      <c r="EG25" s="58" t="str">
        <f t="shared" si="53"/>
        <v/>
      </c>
      <c r="EH25" s="58" t="str">
        <f t="shared" si="54"/>
        <v/>
      </c>
      <c r="EI25" s="58" t="str">
        <f t="shared" si="55"/>
        <v/>
      </c>
      <c r="EJ25" s="58">
        <f t="shared" si="56"/>
        <v>0</v>
      </c>
      <c r="EK25" s="58" t="str">
        <f t="shared" si="57"/>
        <v/>
      </c>
      <c r="EL25" s="58" t="str">
        <f t="shared" si="58"/>
        <v/>
      </c>
      <c r="EM25" s="58" t="str">
        <f t="shared" si="59"/>
        <v/>
      </c>
      <c r="EN25" s="58" t="str">
        <f t="shared" si="60"/>
        <v/>
      </c>
      <c r="EO25" s="58" t="str">
        <f t="shared" si="61"/>
        <v/>
      </c>
      <c r="EP25" s="59">
        <f t="shared" si="62"/>
        <v>0</v>
      </c>
      <c r="EQ25" s="30">
        <v>17</v>
      </c>
      <c r="ER25" s="60" t="str">
        <f t="shared" si="63"/>
        <v/>
      </c>
      <c r="ES25" s="60" t="str">
        <f t="shared" si="64"/>
        <v/>
      </c>
      <c r="ET25" s="60" t="str">
        <f t="shared" si="65"/>
        <v/>
      </c>
      <c r="EU25" s="60" t="str">
        <f t="shared" si="66"/>
        <v/>
      </c>
      <c r="EV25" s="60">
        <f t="shared" si="67"/>
        <v>40</v>
      </c>
      <c r="EW25" s="60" t="str">
        <f t="shared" si="68"/>
        <v/>
      </c>
      <c r="EX25" s="60" t="str">
        <f t="shared" si="69"/>
        <v/>
      </c>
      <c r="EY25" s="60" t="str">
        <f t="shared" si="70"/>
        <v/>
      </c>
      <c r="EZ25" s="60" t="str">
        <f t="shared" si="71"/>
        <v/>
      </c>
      <c r="FA25" s="60" t="str">
        <f t="shared" si="72"/>
        <v/>
      </c>
      <c r="FB25" s="30">
        <v>17</v>
      </c>
      <c r="FC25" s="36"/>
      <c r="FD25" s="47">
        <v>60</v>
      </c>
      <c r="FE25" s="48">
        <v>62</v>
      </c>
      <c r="FF25" s="36"/>
      <c r="FG25" s="48">
        <v>61</v>
      </c>
      <c r="FH25" s="36"/>
      <c r="FI25" s="36"/>
      <c r="FJ25" s="48">
        <v>61</v>
      </c>
      <c r="FK25" s="36"/>
      <c r="FL25" s="36"/>
      <c r="FM25" s="30">
        <v>17</v>
      </c>
      <c r="FN25" s="61">
        <f t="shared" si="89"/>
        <v>0</v>
      </c>
      <c r="FO25" s="61">
        <f t="shared" si="90"/>
        <v>30</v>
      </c>
      <c r="FP25" s="61">
        <f t="shared" si="91"/>
        <v>60</v>
      </c>
      <c r="FQ25" s="61">
        <f t="shared" si="92"/>
        <v>0</v>
      </c>
      <c r="FR25" s="61">
        <f t="shared" si="93"/>
        <v>60</v>
      </c>
      <c r="FS25" s="61">
        <f t="shared" si="94"/>
        <v>0</v>
      </c>
      <c r="FT25" s="61">
        <f t="shared" si="95"/>
        <v>0</v>
      </c>
      <c r="FU25" s="61">
        <f t="shared" si="96"/>
        <v>60</v>
      </c>
      <c r="FV25" s="61">
        <f t="shared" si="97"/>
        <v>0</v>
      </c>
      <c r="FW25" s="61">
        <f t="shared" si="98"/>
        <v>0</v>
      </c>
      <c r="FX25" s="30">
        <v>17</v>
      </c>
      <c r="FY25" s="62" t="str">
        <f t="shared" si="74"/>
        <v/>
      </c>
      <c r="FZ25" s="62" t="str">
        <f t="shared" si="75"/>
        <v/>
      </c>
      <c r="GA25" s="62" t="str">
        <f t="shared" si="76"/>
        <v/>
      </c>
      <c r="GB25" s="62" t="str">
        <f t="shared" si="77"/>
        <v/>
      </c>
      <c r="GC25" s="62">
        <f t="shared" si="99"/>
        <v>100</v>
      </c>
      <c r="GD25" s="62" t="str">
        <f t="shared" si="78"/>
        <v/>
      </c>
      <c r="GE25" s="62" t="str">
        <f t="shared" si="79"/>
        <v/>
      </c>
      <c r="GF25" s="62" t="str">
        <f t="shared" si="80"/>
        <v/>
      </c>
      <c r="GG25" s="62" t="str">
        <f t="shared" si="81"/>
        <v/>
      </c>
      <c r="GH25" s="62" t="str">
        <f t="shared" si="82"/>
        <v/>
      </c>
      <c r="GI25" s="63">
        <f t="shared" si="83"/>
        <v>100</v>
      </c>
      <c r="GJ25" s="64" t="str">
        <f t="shared" si="84"/>
        <v>5. TECNOPROCESOS</v>
      </c>
      <c r="GK25" s="64" t="str">
        <f>IF($GI25=GA25,GA$8,IF($GI25=GB25,GB$8,IF($GI25=GC25,GC$8,IF($GI25=GD25,GD$8,IF($GI25=GE25,GE$8,IF($GI25=GF25,GF$8,IF($GI25=GG25,GG$8,IF($GI25=GH25,GH$8,IF($GI25=GI25,GI$8,IF($GI25=#REF!,#REF!))))))))))</f>
        <v>5. TECNOPROCESOS</v>
      </c>
      <c r="GL25" s="64" t="str">
        <f>IF($GI25=GB25,GB$8,IF($GI25=GC25,GC$8,IF($GI25=GD25,GD$8,IF($GI25=GE25,GE$8,IF($GI25=GF25,GF$8,IF($GI25=GG25,GG$8,IF($GI25=GH25,GH$8,IF($GI25=GI25,GI$8,IF($GI25=#REF!,#REF!,IF($GI25=GJ25,GJ$8))))))))))</f>
        <v>5. TECNOPROCESOS</v>
      </c>
      <c r="GM25" s="64" t="str">
        <f t="shared" si="100"/>
        <v>5. TECNOPROCESOS</v>
      </c>
      <c r="GN25" s="65">
        <f t="shared" si="85"/>
        <v>37827291.600000001</v>
      </c>
      <c r="GO25" s="65" t="b">
        <f t="shared" si="86"/>
        <v>0</v>
      </c>
      <c r="GP25" s="65">
        <f t="shared" si="101"/>
        <v>37827291.600000001</v>
      </c>
      <c r="GQ25" s="30">
        <v>17</v>
      </c>
    </row>
    <row r="26" spans="1:199" ht="20.399999999999999" customHeight="1" x14ac:dyDescent="0.2">
      <c r="A26" s="52"/>
      <c r="B26" s="45" t="s">
        <v>91</v>
      </c>
      <c r="C26" s="44" t="s">
        <v>92</v>
      </c>
      <c r="D26" s="44" t="s">
        <v>93</v>
      </c>
      <c r="E26" s="44" t="s">
        <v>94</v>
      </c>
      <c r="F26" s="32">
        <v>10</v>
      </c>
      <c r="G26" s="23">
        <v>111895700</v>
      </c>
      <c r="H26" s="30">
        <v>18</v>
      </c>
      <c r="I26" s="75" t="s">
        <v>51</v>
      </c>
      <c r="J26" s="36">
        <v>109480000</v>
      </c>
      <c r="K26" s="36">
        <v>111860000</v>
      </c>
      <c r="L26" s="36">
        <v>111895700</v>
      </c>
      <c r="M26" s="36">
        <v>109098307.5</v>
      </c>
      <c r="N26" s="75" t="s">
        <v>51</v>
      </c>
      <c r="O26" s="75" t="s">
        <v>51</v>
      </c>
      <c r="P26" s="36">
        <v>105670000</v>
      </c>
      <c r="Q26" s="36">
        <v>109480000</v>
      </c>
      <c r="R26" s="75" t="s">
        <v>51</v>
      </c>
      <c r="S26" s="49">
        <v>18</v>
      </c>
      <c r="T26" s="24" t="str">
        <f t="shared" si="0"/>
        <v>NC</v>
      </c>
      <c r="U26" s="24">
        <f t="shared" si="1"/>
        <v>109480000</v>
      </c>
      <c r="V26" s="24">
        <f t="shared" si="2"/>
        <v>111860000</v>
      </c>
      <c r="W26" s="24">
        <f t="shared" si="3"/>
        <v>111895700</v>
      </c>
      <c r="X26" s="24">
        <f t="shared" si="4"/>
        <v>109098307.5</v>
      </c>
      <c r="Y26" s="24" t="str">
        <f t="shared" si="5"/>
        <v>NC</v>
      </c>
      <c r="Z26" s="24" t="str">
        <f t="shared" si="6"/>
        <v>NC</v>
      </c>
      <c r="AA26" s="24">
        <f t="shared" si="7"/>
        <v>105670000</v>
      </c>
      <c r="AB26" s="24">
        <f t="shared" si="8"/>
        <v>109480000</v>
      </c>
      <c r="AC26" s="24" t="str">
        <f t="shared" si="9"/>
        <v>NC</v>
      </c>
      <c r="AD26" s="30">
        <v>18</v>
      </c>
      <c r="AE26" s="76" t="s">
        <v>52</v>
      </c>
      <c r="AF26" s="48" t="s">
        <v>52</v>
      </c>
      <c r="AG26" s="48" t="s">
        <v>52</v>
      </c>
      <c r="AH26" s="48" t="s">
        <v>52</v>
      </c>
      <c r="AI26" s="50" t="s">
        <v>53</v>
      </c>
      <c r="AJ26" s="76" t="s">
        <v>52</v>
      </c>
      <c r="AK26" s="76" t="s">
        <v>52</v>
      </c>
      <c r="AL26" s="48" t="s">
        <v>52</v>
      </c>
      <c r="AM26" s="50" t="s">
        <v>53</v>
      </c>
      <c r="AN26" s="76" t="s">
        <v>52</v>
      </c>
      <c r="AO26" s="30">
        <v>18</v>
      </c>
      <c r="AP26" s="36" t="s">
        <v>53</v>
      </c>
      <c r="AQ26" s="36" t="s">
        <v>53</v>
      </c>
      <c r="AR26" s="36" t="s">
        <v>53</v>
      </c>
      <c r="AS26" s="36" t="s">
        <v>53</v>
      </c>
      <c r="AT26" s="36" t="s">
        <v>53</v>
      </c>
      <c r="AU26" s="36" t="s">
        <v>53</v>
      </c>
      <c r="AV26" s="36" t="s">
        <v>53</v>
      </c>
      <c r="AW26" s="36" t="s">
        <v>53</v>
      </c>
      <c r="AX26" s="36" t="s">
        <v>53</v>
      </c>
      <c r="AY26" s="36" t="s">
        <v>53</v>
      </c>
      <c r="AZ26" s="30">
        <v>18</v>
      </c>
      <c r="BA26" s="36" t="s">
        <v>53</v>
      </c>
      <c r="BB26" s="36" t="s">
        <v>53</v>
      </c>
      <c r="BC26" s="36" t="s">
        <v>53</v>
      </c>
      <c r="BD26" s="36" t="s">
        <v>52</v>
      </c>
      <c r="BE26" s="36" t="s">
        <v>53</v>
      </c>
      <c r="BF26" s="36" t="s">
        <v>53</v>
      </c>
      <c r="BG26" s="36" t="s">
        <v>53</v>
      </c>
      <c r="BH26" s="36" t="s">
        <v>53</v>
      </c>
      <c r="BI26" s="36" t="s">
        <v>53</v>
      </c>
      <c r="BJ26" s="36" t="s">
        <v>53</v>
      </c>
      <c r="BK26" s="30">
        <v>18</v>
      </c>
      <c r="BL26" s="51" t="str">
        <f t="shared" si="10"/>
        <v>NO CUMPLE</v>
      </c>
      <c r="BM26" s="51" t="str">
        <f t="shared" si="11"/>
        <v>NO CUMPLE</v>
      </c>
      <c r="BN26" s="51" t="str">
        <f t="shared" si="12"/>
        <v>NO CUMPLE</v>
      </c>
      <c r="BO26" s="51" t="str">
        <f t="shared" si="13"/>
        <v>NO CUMPLE</v>
      </c>
      <c r="BP26" s="51" t="str">
        <f t="shared" si="14"/>
        <v>CUMPLE</v>
      </c>
      <c r="BQ26" s="51" t="str">
        <f t="shared" si="15"/>
        <v>NO CUMPLE</v>
      </c>
      <c r="BR26" s="51" t="str">
        <f t="shared" si="16"/>
        <v>NO CUMPLE</v>
      </c>
      <c r="BS26" s="51" t="str">
        <f t="shared" si="17"/>
        <v>NO CUMPLE</v>
      </c>
      <c r="BT26" s="51" t="str">
        <f t="shared" si="18"/>
        <v>CUMPLE</v>
      </c>
      <c r="BU26" s="51" t="str">
        <f t="shared" si="19"/>
        <v>NO CUMPLE</v>
      </c>
      <c r="BV26" s="30">
        <v>18</v>
      </c>
      <c r="BW26" s="48" t="s">
        <v>51</v>
      </c>
      <c r="BX26" s="48" t="s">
        <v>52</v>
      </c>
      <c r="BY26" s="50" t="s">
        <v>53</v>
      </c>
      <c r="BZ26" s="48" t="s">
        <v>52</v>
      </c>
      <c r="CA26" s="50" t="s">
        <v>53</v>
      </c>
      <c r="CB26" s="48" t="s">
        <v>51</v>
      </c>
      <c r="CC26" s="48" t="s">
        <v>51</v>
      </c>
      <c r="CD26" s="48" t="s">
        <v>52</v>
      </c>
      <c r="CE26" s="50" t="s">
        <v>53</v>
      </c>
      <c r="CF26" s="48" t="s">
        <v>51</v>
      </c>
      <c r="CG26" s="30">
        <v>18</v>
      </c>
      <c r="CH26" s="48" t="s">
        <v>51</v>
      </c>
      <c r="CI26" s="48" t="s">
        <v>53</v>
      </c>
      <c r="CJ26" s="48" t="s">
        <v>52</v>
      </c>
      <c r="CK26" s="48" t="s">
        <v>52</v>
      </c>
      <c r="CL26" s="48" t="s">
        <v>53</v>
      </c>
      <c r="CM26" s="48" t="s">
        <v>51</v>
      </c>
      <c r="CN26" s="48" t="s">
        <v>51</v>
      </c>
      <c r="CO26" s="48" t="s">
        <v>53</v>
      </c>
      <c r="CP26" s="48" t="s">
        <v>52</v>
      </c>
      <c r="CQ26" s="48" t="s">
        <v>51</v>
      </c>
      <c r="CR26" s="30">
        <v>18</v>
      </c>
      <c r="CS26" s="24" t="str">
        <f t="shared" si="20"/>
        <v/>
      </c>
      <c r="CT26" s="24" t="str">
        <f t="shared" si="21"/>
        <v/>
      </c>
      <c r="CU26" s="24" t="str">
        <f t="shared" si="22"/>
        <v/>
      </c>
      <c r="CV26" s="24" t="str">
        <f t="shared" si="23"/>
        <v/>
      </c>
      <c r="CW26" s="24">
        <f t="shared" si="24"/>
        <v>109098307.5</v>
      </c>
      <c r="CX26" s="24" t="str">
        <f t="shared" si="25"/>
        <v/>
      </c>
      <c r="CY26" s="24" t="str">
        <f t="shared" si="26"/>
        <v/>
      </c>
      <c r="CZ26" s="24" t="str">
        <f t="shared" si="27"/>
        <v/>
      </c>
      <c r="DA26" s="24" t="str">
        <f t="shared" si="28"/>
        <v/>
      </c>
      <c r="DB26" s="24" t="str">
        <f t="shared" si="29"/>
        <v/>
      </c>
      <c r="DC26" s="24">
        <v>111895700</v>
      </c>
      <c r="DD26" s="24">
        <v>111895700</v>
      </c>
      <c r="DE26" s="53">
        <f t="shared" si="30"/>
        <v>1</v>
      </c>
      <c r="DF26" s="53">
        <f t="shared" si="31"/>
        <v>0</v>
      </c>
      <c r="DG26" s="54">
        <f t="shared" si="87"/>
        <v>109098307.5</v>
      </c>
      <c r="DH26" s="55">
        <f t="shared" si="88"/>
        <v>409118.65312500001</v>
      </c>
      <c r="DI26" s="30">
        <v>18</v>
      </c>
      <c r="DJ26" s="56" t="str">
        <f t="shared" si="32"/>
        <v/>
      </c>
      <c r="DK26" s="56" t="str">
        <f t="shared" si="33"/>
        <v/>
      </c>
      <c r="DL26" s="56" t="str">
        <f t="shared" si="34"/>
        <v/>
      </c>
      <c r="DM26" s="56" t="str">
        <f t="shared" si="35"/>
        <v/>
      </c>
      <c r="DN26" s="56">
        <f t="shared" si="36"/>
        <v>26666.666666666664</v>
      </c>
      <c r="DO26" s="56" t="str">
        <f t="shared" si="37"/>
        <v/>
      </c>
      <c r="DP26" s="56" t="str">
        <f t="shared" si="38"/>
        <v/>
      </c>
      <c r="DQ26" s="56" t="str">
        <f t="shared" si="39"/>
        <v/>
      </c>
      <c r="DR26" s="56" t="str">
        <f t="shared" si="40"/>
        <v/>
      </c>
      <c r="DS26" s="56" t="str">
        <f t="shared" si="41"/>
        <v/>
      </c>
      <c r="DT26" s="30">
        <v>18</v>
      </c>
      <c r="DU26" s="57" t="str">
        <f t="shared" si="42"/>
        <v/>
      </c>
      <c r="DV26" s="57" t="str">
        <f t="shared" si="43"/>
        <v/>
      </c>
      <c r="DW26" s="57" t="str">
        <f t="shared" si="44"/>
        <v/>
      </c>
      <c r="DX26" s="57" t="str">
        <f t="shared" si="45"/>
        <v/>
      </c>
      <c r="DY26" s="57">
        <f t="shared" si="46"/>
        <v>0</v>
      </c>
      <c r="DZ26" s="57" t="str">
        <f t="shared" si="47"/>
        <v/>
      </c>
      <c r="EA26" s="57" t="str">
        <f t="shared" si="48"/>
        <v/>
      </c>
      <c r="EB26" s="57" t="str">
        <f t="shared" si="49"/>
        <v/>
      </c>
      <c r="EC26" s="57" t="str">
        <f t="shared" si="50"/>
        <v/>
      </c>
      <c r="ED26" s="57" t="str">
        <f t="shared" si="51"/>
        <v/>
      </c>
      <c r="EE26" s="30">
        <v>18</v>
      </c>
      <c r="EF26" s="58" t="str">
        <f t="shared" si="52"/>
        <v/>
      </c>
      <c r="EG26" s="58" t="str">
        <f t="shared" si="53"/>
        <v/>
      </c>
      <c r="EH26" s="58" t="str">
        <f t="shared" si="54"/>
        <v/>
      </c>
      <c r="EI26" s="58" t="str">
        <f t="shared" si="55"/>
        <v/>
      </c>
      <c r="EJ26" s="58">
        <f t="shared" si="56"/>
        <v>0</v>
      </c>
      <c r="EK26" s="58" t="str">
        <f t="shared" si="57"/>
        <v/>
      </c>
      <c r="EL26" s="58" t="str">
        <f t="shared" si="58"/>
        <v/>
      </c>
      <c r="EM26" s="58" t="str">
        <f t="shared" si="59"/>
        <v/>
      </c>
      <c r="EN26" s="58" t="str">
        <f t="shared" si="60"/>
        <v/>
      </c>
      <c r="EO26" s="58" t="str">
        <f t="shared" si="61"/>
        <v/>
      </c>
      <c r="EP26" s="59">
        <f t="shared" si="62"/>
        <v>0</v>
      </c>
      <c r="EQ26" s="30">
        <v>18</v>
      </c>
      <c r="ER26" s="60" t="str">
        <f t="shared" si="63"/>
        <v/>
      </c>
      <c r="ES26" s="60" t="str">
        <f t="shared" si="64"/>
        <v/>
      </c>
      <c r="ET26" s="60" t="str">
        <f t="shared" si="65"/>
        <v/>
      </c>
      <c r="EU26" s="60" t="str">
        <f t="shared" si="66"/>
        <v/>
      </c>
      <c r="EV26" s="60">
        <f t="shared" si="67"/>
        <v>40</v>
      </c>
      <c r="EW26" s="60" t="str">
        <f t="shared" si="68"/>
        <v/>
      </c>
      <c r="EX26" s="60" t="str">
        <f t="shared" si="69"/>
        <v/>
      </c>
      <c r="EY26" s="60" t="str">
        <f t="shared" si="70"/>
        <v/>
      </c>
      <c r="EZ26" s="60" t="str">
        <f t="shared" si="71"/>
        <v/>
      </c>
      <c r="FA26" s="60" t="str">
        <f t="shared" si="72"/>
        <v/>
      </c>
      <c r="FB26" s="30">
        <v>18</v>
      </c>
      <c r="FC26" s="36"/>
      <c r="FD26" s="47">
        <v>60</v>
      </c>
      <c r="FE26" s="48">
        <v>62</v>
      </c>
      <c r="FF26" s="48">
        <v>24</v>
      </c>
      <c r="FG26" s="48">
        <v>61</v>
      </c>
      <c r="FH26" s="36"/>
      <c r="FI26" s="36"/>
      <c r="FJ26" s="48">
        <v>61</v>
      </c>
      <c r="FK26" s="48">
        <v>62</v>
      </c>
      <c r="FL26" s="36"/>
      <c r="FM26" s="30">
        <v>18</v>
      </c>
      <c r="FN26" s="61">
        <f t="shared" si="89"/>
        <v>0</v>
      </c>
      <c r="FO26" s="61">
        <f t="shared" si="90"/>
        <v>30</v>
      </c>
      <c r="FP26" s="61">
        <f t="shared" si="91"/>
        <v>60</v>
      </c>
      <c r="FQ26" s="61">
        <f t="shared" si="92"/>
        <v>0</v>
      </c>
      <c r="FR26" s="61">
        <f t="shared" si="93"/>
        <v>60</v>
      </c>
      <c r="FS26" s="61">
        <f t="shared" si="94"/>
        <v>0</v>
      </c>
      <c r="FT26" s="61">
        <f t="shared" si="95"/>
        <v>0</v>
      </c>
      <c r="FU26" s="61">
        <f t="shared" si="96"/>
        <v>60</v>
      </c>
      <c r="FV26" s="61">
        <f t="shared" si="97"/>
        <v>60</v>
      </c>
      <c r="FW26" s="61">
        <f t="shared" si="98"/>
        <v>0</v>
      </c>
      <c r="FX26" s="30">
        <v>18</v>
      </c>
      <c r="FY26" s="62" t="str">
        <f t="shared" si="74"/>
        <v/>
      </c>
      <c r="FZ26" s="62" t="str">
        <f t="shared" si="75"/>
        <v/>
      </c>
      <c r="GA26" s="62" t="str">
        <f t="shared" si="76"/>
        <v/>
      </c>
      <c r="GB26" s="62" t="str">
        <f t="shared" si="77"/>
        <v/>
      </c>
      <c r="GC26" s="62">
        <f t="shared" si="99"/>
        <v>100</v>
      </c>
      <c r="GD26" s="62" t="str">
        <f t="shared" si="78"/>
        <v/>
      </c>
      <c r="GE26" s="62" t="str">
        <f t="shared" si="79"/>
        <v/>
      </c>
      <c r="GF26" s="62" t="str">
        <f t="shared" si="80"/>
        <v/>
      </c>
      <c r="GG26" s="62" t="str">
        <f t="shared" si="81"/>
        <v/>
      </c>
      <c r="GH26" s="62" t="str">
        <f t="shared" si="82"/>
        <v/>
      </c>
      <c r="GI26" s="63">
        <f t="shared" si="83"/>
        <v>100</v>
      </c>
      <c r="GJ26" s="64" t="str">
        <f t="shared" si="84"/>
        <v>5. TECNOPROCESOS</v>
      </c>
      <c r="GK26" s="64" t="str">
        <f>IF($GI26=GA26,GA$8,IF($GI26=GB26,GB$8,IF($GI26=GC26,GC$8,IF($GI26=GD26,GD$8,IF($GI26=GE26,GE$8,IF($GI26=GF26,GF$8,IF($GI26=GG26,GG$8,IF($GI26=GH26,GH$8,IF($GI26=GI26,GI$8,IF($GI26=#REF!,#REF!))))))))))</f>
        <v>5. TECNOPROCESOS</v>
      </c>
      <c r="GL26" s="64" t="str">
        <f>IF($GI26=GB26,GB$8,IF($GI26=GC26,GC$8,IF($GI26=GD26,GD$8,IF($GI26=GE26,GE$8,IF($GI26=GF26,GF$8,IF($GI26=GG26,GG$8,IF($GI26=GH26,GH$8,IF($GI26=GI26,GI$8,IF($GI26=#REF!,#REF!,IF($GI26=GJ26,GJ$8))))))))))</f>
        <v>5. TECNOPROCESOS</v>
      </c>
      <c r="GM26" s="64" t="str">
        <f t="shared" si="100"/>
        <v>5. TECNOPROCESOS</v>
      </c>
      <c r="GN26" s="65">
        <f t="shared" si="85"/>
        <v>109098307.5</v>
      </c>
      <c r="GO26" s="65" t="b">
        <f t="shared" si="86"/>
        <v>0</v>
      </c>
      <c r="GP26" s="65">
        <f t="shared" si="101"/>
        <v>109098307.5</v>
      </c>
      <c r="GQ26" s="30">
        <v>18</v>
      </c>
    </row>
    <row r="27" spans="1:199" s="67" customFormat="1" x14ac:dyDescent="0.2">
      <c r="C27" s="68"/>
      <c r="G27" s="69"/>
      <c r="H27" s="69"/>
      <c r="S27" s="66"/>
      <c r="AD27" s="66"/>
      <c r="GP27" s="70">
        <f>SUM(GP9:GP26)</f>
        <v>2236927746.8400002</v>
      </c>
    </row>
    <row r="28" spans="1:199" s="67" customFormat="1" x14ac:dyDescent="0.2">
      <c r="C28" s="68"/>
      <c r="G28" s="69"/>
      <c r="H28" s="69"/>
      <c r="S28" s="66"/>
      <c r="AD28" s="66"/>
      <c r="GP28" s="70"/>
    </row>
    <row r="29" spans="1:199" s="67" customFormat="1" x14ac:dyDescent="0.2">
      <c r="C29" s="68"/>
      <c r="G29" s="69"/>
      <c r="H29" s="69"/>
      <c r="S29" s="66"/>
      <c r="AD29" s="66"/>
      <c r="GP29" s="70"/>
    </row>
    <row r="30" spans="1:199" s="67" customFormat="1" x14ac:dyDescent="0.2">
      <c r="C30" s="68"/>
      <c r="G30" s="69"/>
      <c r="H30" s="69"/>
      <c r="S30" s="66"/>
      <c r="AD30" s="66"/>
      <c r="GP30" s="70"/>
    </row>
    <row r="31" spans="1:199" s="67" customFormat="1" x14ac:dyDescent="0.2">
      <c r="C31" s="68"/>
      <c r="G31" s="69"/>
      <c r="H31" s="69"/>
      <c r="S31" s="66"/>
      <c r="AD31" s="66"/>
    </row>
    <row r="32" spans="1:199" s="67" customFormat="1" x14ac:dyDescent="0.2">
      <c r="C32" s="68"/>
      <c r="G32" s="69"/>
      <c r="H32" s="69"/>
      <c r="S32" s="66"/>
      <c r="AD32" s="66"/>
    </row>
    <row r="33" spans="3:30" s="67" customFormat="1" x14ac:dyDescent="0.2">
      <c r="C33" s="68"/>
      <c r="G33" s="69"/>
      <c r="H33" s="69"/>
      <c r="S33" s="66"/>
      <c r="AD33" s="66"/>
    </row>
    <row r="34" spans="3:30" s="67" customFormat="1" x14ac:dyDescent="0.2">
      <c r="C34" s="68"/>
      <c r="G34" s="69"/>
      <c r="H34" s="69"/>
      <c r="S34" s="66"/>
      <c r="AD34" s="66"/>
    </row>
    <row r="35" spans="3:30" s="67" customFormat="1" x14ac:dyDescent="0.2">
      <c r="C35" s="68"/>
      <c r="G35" s="69"/>
      <c r="H35" s="69"/>
      <c r="S35" s="66"/>
      <c r="AD35" s="66"/>
    </row>
    <row r="36" spans="3:30" s="67" customFormat="1" x14ac:dyDescent="0.2">
      <c r="C36" s="68"/>
      <c r="G36" s="69"/>
      <c r="H36" s="69"/>
      <c r="S36" s="66"/>
      <c r="AD36" s="66"/>
    </row>
    <row r="37" spans="3:30" s="67" customFormat="1" x14ac:dyDescent="0.2">
      <c r="C37" s="68"/>
      <c r="G37" s="69"/>
      <c r="H37" s="69"/>
      <c r="S37" s="66"/>
      <c r="AD37" s="66"/>
    </row>
    <row r="38" spans="3:30" s="67" customFormat="1" x14ac:dyDescent="0.2">
      <c r="C38" s="68"/>
      <c r="G38" s="69"/>
      <c r="H38" s="69"/>
      <c r="S38" s="66"/>
      <c r="AD38" s="66"/>
    </row>
    <row r="39" spans="3:30" s="67" customFormat="1" x14ac:dyDescent="0.2">
      <c r="C39" s="68"/>
      <c r="G39" s="69"/>
      <c r="H39" s="69"/>
      <c r="S39" s="66"/>
      <c r="AD39" s="66"/>
    </row>
    <row r="40" spans="3:30" s="67" customFormat="1" x14ac:dyDescent="0.2">
      <c r="C40" s="68"/>
      <c r="G40" s="69"/>
      <c r="H40" s="69"/>
      <c r="S40" s="66"/>
      <c r="AD40" s="66"/>
    </row>
    <row r="41" spans="3:30" s="67" customFormat="1" x14ac:dyDescent="0.2">
      <c r="C41" s="68"/>
      <c r="G41" s="69"/>
      <c r="H41" s="69"/>
      <c r="S41" s="66"/>
      <c r="AD41" s="66"/>
    </row>
    <row r="42" spans="3:30" s="67" customFormat="1" x14ac:dyDescent="0.2">
      <c r="C42" s="68"/>
      <c r="G42" s="69"/>
      <c r="H42" s="69"/>
      <c r="S42" s="66"/>
      <c r="AD42" s="66"/>
    </row>
    <row r="43" spans="3:30" s="67" customFormat="1" x14ac:dyDescent="0.2">
      <c r="C43" s="68"/>
      <c r="G43" s="69"/>
      <c r="H43" s="69"/>
      <c r="S43" s="66"/>
      <c r="AD43" s="66"/>
    </row>
    <row r="44" spans="3:30" s="67" customFormat="1" x14ac:dyDescent="0.2">
      <c r="C44" s="68"/>
      <c r="G44" s="69"/>
      <c r="H44" s="69"/>
      <c r="S44" s="66"/>
      <c r="AD44" s="66"/>
    </row>
    <row r="45" spans="3:30" s="67" customFormat="1" x14ac:dyDescent="0.2">
      <c r="C45" s="68"/>
      <c r="G45" s="69"/>
      <c r="H45" s="69"/>
      <c r="S45" s="66"/>
      <c r="AD45" s="66"/>
    </row>
    <row r="46" spans="3:30" s="67" customFormat="1" x14ac:dyDescent="0.2">
      <c r="C46" s="68"/>
      <c r="G46" s="69"/>
      <c r="H46" s="69"/>
      <c r="S46" s="66"/>
      <c r="AD46" s="66"/>
    </row>
    <row r="47" spans="3:30" s="67" customFormat="1" x14ac:dyDescent="0.2">
      <c r="C47" s="68"/>
      <c r="G47" s="69"/>
      <c r="H47" s="69"/>
      <c r="S47" s="66"/>
      <c r="AD47" s="66"/>
    </row>
    <row r="48" spans="3:30" s="67" customFormat="1" x14ac:dyDescent="0.2">
      <c r="C48" s="68"/>
      <c r="G48" s="69"/>
      <c r="H48" s="69"/>
      <c r="S48" s="66"/>
      <c r="AD48" s="66"/>
    </row>
    <row r="49" spans="3:30" s="67" customFormat="1" x14ac:dyDescent="0.2">
      <c r="C49" s="68"/>
      <c r="G49" s="69"/>
      <c r="H49" s="69"/>
      <c r="S49" s="66"/>
      <c r="AD49" s="66"/>
    </row>
    <row r="50" spans="3:30" s="67" customFormat="1" x14ac:dyDescent="0.2">
      <c r="C50" s="68"/>
      <c r="G50" s="69"/>
      <c r="H50" s="69"/>
      <c r="S50" s="66"/>
      <c r="AD50" s="66"/>
    </row>
    <row r="51" spans="3:30" s="67" customFormat="1" x14ac:dyDescent="0.2">
      <c r="C51" s="68"/>
      <c r="G51" s="69"/>
      <c r="H51" s="69"/>
      <c r="S51" s="66"/>
      <c r="AD51" s="66"/>
    </row>
    <row r="52" spans="3:30" s="67" customFormat="1" x14ac:dyDescent="0.2">
      <c r="C52" s="68"/>
      <c r="G52" s="69"/>
      <c r="H52" s="69"/>
      <c r="S52" s="66"/>
      <c r="AD52" s="66"/>
    </row>
    <row r="53" spans="3:30" s="67" customFormat="1" x14ac:dyDescent="0.2">
      <c r="C53" s="68"/>
      <c r="G53" s="69"/>
      <c r="H53" s="69"/>
      <c r="S53" s="66"/>
      <c r="AD53" s="66"/>
    </row>
    <row r="54" spans="3:30" s="67" customFormat="1" x14ac:dyDescent="0.2">
      <c r="C54" s="68"/>
      <c r="G54" s="69"/>
      <c r="H54" s="69"/>
      <c r="S54" s="66"/>
      <c r="AD54" s="66"/>
    </row>
    <row r="55" spans="3:30" s="67" customFormat="1" x14ac:dyDescent="0.2">
      <c r="C55" s="68"/>
      <c r="G55" s="69"/>
      <c r="H55" s="69"/>
      <c r="S55" s="66"/>
      <c r="AD55" s="66"/>
    </row>
    <row r="56" spans="3:30" s="67" customFormat="1" x14ac:dyDescent="0.2">
      <c r="C56" s="68"/>
      <c r="G56" s="69"/>
      <c r="H56" s="69"/>
      <c r="S56" s="66"/>
      <c r="AD56" s="66"/>
    </row>
    <row r="57" spans="3:30" s="67" customFormat="1" x14ac:dyDescent="0.2">
      <c r="C57" s="68"/>
      <c r="G57" s="69"/>
      <c r="H57" s="69"/>
      <c r="S57" s="66"/>
      <c r="AD57" s="66"/>
    </row>
    <row r="58" spans="3:30" s="67" customFormat="1" x14ac:dyDescent="0.2">
      <c r="C58" s="68"/>
      <c r="G58" s="69"/>
      <c r="H58" s="69"/>
      <c r="S58" s="66"/>
      <c r="AD58" s="66"/>
    </row>
    <row r="59" spans="3:30" s="67" customFormat="1" x14ac:dyDescent="0.2">
      <c r="C59" s="68"/>
      <c r="G59" s="69"/>
      <c r="H59" s="69"/>
      <c r="S59" s="66"/>
      <c r="AD59" s="66"/>
    </row>
    <row r="60" spans="3:30" s="67" customFormat="1" x14ac:dyDescent="0.2">
      <c r="C60" s="68"/>
      <c r="G60" s="69"/>
      <c r="H60" s="69"/>
      <c r="S60" s="66"/>
      <c r="AD60" s="66"/>
    </row>
    <row r="61" spans="3:30" s="67" customFormat="1" x14ac:dyDescent="0.2">
      <c r="C61" s="68"/>
      <c r="G61" s="69"/>
      <c r="H61" s="69"/>
      <c r="S61" s="66"/>
      <c r="AD61" s="66"/>
    </row>
    <row r="62" spans="3:30" s="67" customFormat="1" x14ac:dyDescent="0.2">
      <c r="C62" s="68"/>
      <c r="G62" s="69"/>
      <c r="H62" s="69"/>
      <c r="S62" s="66"/>
      <c r="AD62" s="66"/>
    </row>
    <row r="63" spans="3:30" s="67" customFormat="1" x14ac:dyDescent="0.2">
      <c r="C63" s="68"/>
      <c r="G63" s="69"/>
      <c r="H63" s="69"/>
      <c r="S63" s="66"/>
      <c r="AD63" s="66"/>
    </row>
    <row r="64" spans="3:30" s="67" customFormat="1" x14ac:dyDescent="0.2">
      <c r="C64" s="68"/>
      <c r="G64" s="69"/>
      <c r="H64" s="69"/>
      <c r="S64" s="66"/>
      <c r="AD64" s="66"/>
    </row>
    <row r="65" spans="3:30" s="67" customFormat="1" x14ac:dyDescent="0.2">
      <c r="C65" s="68"/>
      <c r="G65" s="69"/>
      <c r="H65" s="69"/>
      <c r="S65" s="66"/>
      <c r="AD65" s="66"/>
    </row>
    <row r="66" spans="3:30" s="67" customFormat="1" x14ac:dyDescent="0.2">
      <c r="C66" s="68"/>
      <c r="G66" s="69"/>
      <c r="H66" s="69"/>
      <c r="S66" s="66"/>
      <c r="AD66" s="66"/>
    </row>
    <row r="67" spans="3:30" s="67" customFormat="1" x14ac:dyDescent="0.2">
      <c r="C67" s="68"/>
      <c r="G67" s="69"/>
      <c r="H67" s="69"/>
      <c r="S67" s="66"/>
      <c r="AD67" s="66"/>
    </row>
    <row r="68" spans="3:30" s="67" customFormat="1" x14ac:dyDescent="0.2">
      <c r="C68" s="68"/>
      <c r="G68" s="69"/>
      <c r="H68" s="69"/>
      <c r="S68" s="66"/>
      <c r="AD68" s="66"/>
    </row>
    <row r="69" spans="3:30" s="67" customFormat="1" x14ac:dyDescent="0.2">
      <c r="C69" s="68"/>
      <c r="G69" s="69"/>
      <c r="H69" s="69"/>
      <c r="S69" s="66"/>
      <c r="AD69" s="66"/>
    </row>
    <row r="70" spans="3:30" s="67" customFormat="1" x14ac:dyDescent="0.2">
      <c r="C70" s="68"/>
      <c r="G70" s="69"/>
      <c r="H70" s="69"/>
      <c r="S70" s="66"/>
      <c r="AD70" s="66"/>
    </row>
    <row r="71" spans="3:30" s="67" customFormat="1" x14ac:dyDescent="0.2">
      <c r="C71" s="68"/>
      <c r="G71" s="69"/>
      <c r="H71" s="69"/>
      <c r="S71" s="66"/>
      <c r="AD71" s="66"/>
    </row>
    <row r="72" spans="3:30" s="67" customFormat="1" x14ac:dyDescent="0.2">
      <c r="C72" s="68"/>
      <c r="G72" s="69"/>
      <c r="H72" s="69"/>
      <c r="S72" s="66"/>
      <c r="AD72" s="66"/>
    </row>
    <row r="73" spans="3:30" s="67" customFormat="1" x14ac:dyDescent="0.2">
      <c r="C73" s="68"/>
      <c r="G73" s="69"/>
      <c r="H73" s="69"/>
      <c r="S73" s="66"/>
      <c r="AD73" s="66"/>
    </row>
    <row r="74" spans="3:30" s="67" customFormat="1" x14ac:dyDescent="0.2">
      <c r="C74" s="68"/>
      <c r="G74" s="69"/>
      <c r="H74" s="69"/>
      <c r="S74" s="66"/>
      <c r="AD74" s="66"/>
    </row>
    <row r="75" spans="3:30" s="67" customFormat="1" x14ac:dyDescent="0.2">
      <c r="C75" s="68"/>
      <c r="G75" s="69"/>
      <c r="H75" s="69"/>
      <c r="S75" s="66"/>
      <c r="AD75" s="66"/>
    </row>
    <row r="76" spans="3:30" s="67" customFormat="1" x14ac:dyDescent="0.2">
      <c r="C76" s="68"/>
      <c r="G76" s="69"/>
      <c r="H76" s="69"/>
      <c r="S76" s="66"/>
      <c r="AD76" s="66"/>
    </row>
    <row r="77" spans="3:30" s="67" customFormat="1" x14ac:dyDescent="0.2">
      <c r="C77" s="68"/>
      <c r="G77" s="69"/>
      <c r="H77" s="69"/>
      <c r="S77" s="66"/>
      <c r="AD77" s="66"/>
    </row>
    <row r="78" spans="3:30" s="67" customFormat="1" x14ac:dyDescent="0.2">
      <c r="C78" s="68"/>
      <c r="G78" s="69"/>
      <c r="H78" s="69"/>
      <c r="S78" s="66"/>
      <c r="AD78" s="66"/>
    </row>
    <row r="79" spans="3:30" s="67" customFormat="1" x14ac:dyDescent="0.2">
      <c r="C79" s="68"/>
      <c r="G79" s="69"/>
      <c r="H79" s="69"/>
      <c r="S79" s="66"/>
      <c r="AD79" s="66"/>
    </row>
    <row r="80" spans="3:30" s="67" customFormat="1" x14ac:dyDescent="0.2">
      <c r="C80" s="68"/>
      <c r="G80" s="69"/>
      <c r="H80" s="69"/>
      <c r="S80" s="66"/>
      <c r="AD80" s="66"/>
    </row>
    <row r="81" spans="3:30" s="67" customFormat="1" x14ac:dyDescent="0.2">
      <c r="C81" s="68"/>
      <c r="G81" s="69"/>
      <c r="H81" s="69"/>
      <c r="S81" s="66"/>
      <c r="AD81" s="66"/>
    </row>
    <row r="82" spans="3:30" s="67" customFormat="1" x14ac:dyDescent="0.2">
      <c r="C82" s="68"/>
      <c r="G82" s="69"/>
      <c r="H82" s="69"/>
      <c r="S82" s="66"/>
      <c r="AD82" s="66"/>
    </row>
    <row r="83" spans="3:30" s="67" customFormat="1" x14ac:dyDescent="0.2">
      <c r="C83" s="68"/>
      <c r="G83" s="69"/>
      <c r="H83" s="69"/>
      <c r="S83" s="66"/>
      <c r="AD83" s="66"/>
    </row>
    <row r="84" spans="3:30" s="67" customFormat="1" x14ac:dyDescent="0.2">
      <c r="C84" s="68"/>
      <c r="G84" s="69"/>
      <c r="H84" s="69"/>
      <c r="S84" s="66"/>
      <c r="AD84" s="66"/>
    </row>
    <row r="85" spans="3:30" s="67" customFormat="1" x14ac:dyDescent="0.2">
      <c r="C85" s="68"/>
      <c r="G85" s="69"/>
      <c r="H85" s="69"/>
      <c r="S85" s="66"/>
      <c r="AD85" s="66"/>
    </row>
    <row r="86" spans="3:30" s="67" customFormat="1" x14ac:dyDescent="0.2">
      <c r="C86" s="68"/>
      <c r="G86" s="69"/>
      <c r="H86" s="69"/>
      <c r="S86" s="66"/>
      <c r="AD86" s="66"/>
    </row>
    <row r="87" spans="3:30" s="67" customFormat="1" x14ac:dyDescent="0.2">
      <c r="C87" s="68"/>
      <c r="G87" s="69"/>
      <c r="H87" s="69"/>
      <c r="S87" s="66"/>
      <c r="AD87" s="66"/>
    </row>
    <row r="88" spans="3:30" s="67" customFormat="1" x14ac:dyDescent="0.2">
      <c r="C88" s="68"/>
      <c r="G88" s="69"/>
      <c r="H88" s="69"/>
      <c r="S88" s="66"/>
      <c r="AD88" s="66"/>
    </row>
    <row r="89" spans="3:30" s="67" customFormat="1" x14ac:dyDescent="0.2">
      <c r="C89" s="68"/>
      <c r="G89" s="69"/>
      <c r="H89" s="69"/>
      <c r="S89" s="66"/>
      <c r="AD89" s="66"/>
    </row>
    <row r="90" spans="3:30" s="67" customFormat="1" x14ac:dyDescent="0.2">
      <c r="C90" s="68"/>
      <c r="G90" s="69"/>
      <c r="H90" s="69"/>
      <c r="S90" s="66"/>
      <c r="AD90" s="66"/>
    </row>
    <row r="91" spans="3:30" s="67" customFormat="1" x14ac:dyDescent="0.2">
      <c r="C91" s="68"/>
      <c r="G91" s="69"/>
      <c r="H91" s="69"/>
      <c r="S91" s="66"/>
      <c r="AD91" s="66"/>
    </row>
    <row r="92" spans="3:30" s="67" customFormat="1" x14ac:dyDescent="0.2">
      <c r="C92" s="68"/>
      <c r="G92" s="69"/>
      <c r="H92" s="69"/>
      <c r="S92" s="66"/>
      <c r="AD92" s="66"/>
    </row>
    <row r="93" spans="3:30" s="67" customFormat="1" x14ac:dyDescent="0.2">
      <c r="C93" s="68"/>
      <c r="G93" s="69"/>
      <c r="H93" s="69"/>
      <c r="S93" s="66"/>
      <c r="AD93" s="66"/>
    </row>
    <row r="94" spans="3:30" s="67" customFormat="1" x14ac:dyDescent="0.2">
      <c r="C94" s="68"/>
      <c r="G94" s="69"/>
      <c r="H94" s="69"/>
      <c r="S94" s="66"/>
      <c r="AD94" s="66"/>
    </row>
    <row r="95" spans="3:30" s="67" customFormat="1" x14ac:dyDescent="0.2">
      <c r="C95" s="68"/>
      <c r="G95" s="69"/>
      <c r="H95" s="69"/>
      <c r="S95" s="66"/>
      <c r="AD95" s="66"/>
    </row>
    <row r="96" spans="3:30" s="67" customFormat="1" x14ac:dyDescent="0.2">
      <c r="C96" s="68"/>
      <c r="G96" s="69"/>
      <c r="H96" s="69"/>
      <c r="S96" s="66"/>
      <c r="AD96" s="66"/>
    </row>
    <row r="97" spans="3:30" s="67" customFormat="1" x14ac:dyDescent="0.2">
      <c r="C97" s="68"/>
      <c r="G97" s="69"/>
      <c r="H97" s="69"/>
      <c r="S97" s="66"/>
      <c r="AD97" s="66"/>
    </row>
    <row r="98" spans="3:30" s="67" customFormat="1" x14ac:dyDescent="0.2">
      <c r="C98" s="68"/>
      <c r="G98" s="69"/>
      <c r="H98" s="69"/>
      <c r="S98" s="66"/>
      <c r="AD98" s="66"/>
    </row>
    <row r="99" spans="3:30" s="67" customFormat="1" x14ac:dyDescent="0.2">
      <c r="C99" s="68"/>
      <c r="G99" s="69"/>
      <c r="H99" s="69"/>
      <c r="S99" s="66"/>
      <c r="AD99" s="66"/>
    </row>
    <row r="100" spans="3:30" s="67" customFormat="1" x14ac:dyDescent="0.2">
      <c r="C100" s="68"/>
      <c r="G100" s="69"/>
      <c r="H100" s="69"/>
      <c r="S100" s="66"/>
      <c r="AD100" s="66"/>
    </row>
    <row r="101" spans="3:30" s="67" customFormat="1" x14ac:dyDescent="0.2">
      <c r="C101" s="68"/>
      <c r="G101" s="69"/>
      <c r="H101" s="69"/>
      <c r="S101" s="66"/>
      <c r="AD101" s="66"/>
    </row>
    <row r="102" spans="3:30" s="67" customFormat="1" x14ac:dyDescent="0.2">
      <c r="C102" s="68"/>
      <c r="G102" s="69"/>
      <c r="H102" s="69"/>
      <c r="S102" s="66"/>
      <c r="AD102" s="66"/>
    </row>
    <row r="103" spans="3:30" s="67" customFormat="1" x14ac:dyDescent="0.2">
      <c r="C103" s="68"/>
      <c r="G103" s="69"/>
      <c r="H103" s="69"/>
      <c r="S103" s="66"/>
      <c r="AD103" s="66"/>
    </row>
    <row r="104" spans="3:30" s="67" customFormat="1" x14ac:dyDescent="0.2">
      <c r="C104" s="68"/>
      <c r="G104" s="69"/>
      <c r="H104" s="69"/>
      <c r="S104" s="66"/>
      <c r="AD104" s="66"/>
    </row>
    <row r="105" spans="3:30" s="67" customFormat="1" x14ac:dyDescent="0.2">
      <c r="C105" s="68"/>
      <c r="G105" s="69"/>
      <c r="H105" s="69"/>
      <c r="S105" s="66"/>
      <c r="AD105" s="66"/>
    </row>
    <row r="106" spans="3:30" s="67" customFormat="1" x14ac:dyDescent="0.2">
      <c r="C106" s="68"/>
      <c r="G106" s="69"/>
      <c r="H106" s="69"/>
      <c r="S106" s="66"/>
      <c r="AD106" s="66"/>
    </row>
    <row r="107" spans="3:30" s="67" customFormat="1" x14ac:dyDescent="0.2">
      <c r="C107" s="68"/>
      <c r="G107" s="69"/>
      <c r="H107" s="69"/>
      <c r="S107" s="66"/>
      <c r="AD107" s="66"/>
    </row>
    <row r="108" spans="3:30" s="67" customFormat="1" x14ac:dyDescent="0.2">
      <c r="C108" s="68"/>
      <c r="G108" s="69"/>
      <c r="H108" s="69"/>
      <c r="S108" s="66"/>
      <c r="AD108" s="66"/>
    </row>
    <row r="109" spans="3:30" s="67" customFormat="1" x14ac:dyDescent="0.2">
      <c r="C109" s="68"/>
      <c r="G109" s="69"/>
      <c r="H109" s="69"/>
      <c r="S109" s="66"/>
      <c r="AD109" s="66"/>
    </row>
    <row r="110" spans="3:30" s="67" customFormat="1" x14ac:dyDescent="0.2">
      <c r="C110" s="68"/>
      <c r="G110" s="69"/>
      <c r="H110" s="69"/>
      <c r="S110" s="66"/>
      <c r="AD110" s="66"/>
    </row>
    <row r="111" spans="3:30" s="67" customFormat="1" x14ac:dyDescent="0.2">
      <c r="C111" s="68"/>
      <c r="G111" s="69"/>
      <c r="H111" s="69"/>
      <c r="S111" s="66"/>
      <c r="AD111" s="66"/>
    </row>
    <row r="112" spans="3:30" s="67" customFormat="1" x14ac:dyDescent="0.2">
      <c r="C112" s="68"/>
      <c r="G112" s="69"/>
      <c r="H112" s="69"/>
      <c r="S112" s="66"/>
      <c r="AD112" s="66"/>
    </row>
    <row r="113" spans="3:30" s="67" customFormat="1" x14ac:dyDescent="0.2">
      <c r="C113" s="68"/>
      <c r="G113" s="69"/>
      <c r="H113" s="69"/>
      <c r="S113" s="66"/>
      <c r="AD113" s="66"/>
    </row>
    <row r="114" spans="3:30" s="67" customFormat="1" x14ac:dyDescent="0.2">
      <c r="C114" s="68"/>
      <c r="G114" s="69"/>
      <c r="H114" s="69"/>
      <c r="S114" s="66"/>
      <c r="AD114" s="66"/>
    </row>
    <row r="115" spans="3:30" s="67" customFormat="1" x14ac:dyDescent="0.2">
      <c r="C115" s="68"/>
      <c r="G115" s="69"/>
      <c r="H115" s="69"/>
      <c r="S115" s="66"/>
      <c r="AD115" s="66"/>
    </row>
    <row r="116" spans="3:30" s="67" customFormat="1" x14ac:dyDescent="0.2">
      <c r="C116" s="68"/>
      <c r="G116" s="69"/>
      <c r="H116" s="69"/>
      <c r="S116" s="66"/>
      <c r="AD116" s="66"/>
    </row>
    <row r="117" spans="3:30" s="67" customFormat="1" x14ac:dyDescent="0.2">
      <c r="C117" s="68"/>
      <c r="G117" s="69"/>
      <c r="H117" s="69"/>
      <c r="S117" s="66"/>
      <c r="AD117" s="66"/>
    </row>
    <row r="118" spans="3:30" s="67" customFormat="1" x14ac:dyDescent="0.2">
      <c r="C118" s="68"/>
      <c r="G118" s="69"/>
      <c r="H118" s="69"/>
      <c r="S118" s="66"/>
      <c r="AD118" s="66"/>
    </row>
    <row r="119" spans="3:30" s="67" customFormat="1" x14ac:dyDescent="0.2">
      <c r="C119" s="68"/>
      <c r="G119" s="69"/>
      <c r="H119" s="69"/>
      <c r="S119" s="66"/>
      <c r="AD119" s="66"/>
    </row>
    <row r="120" spans="3:30" s="67" customFormat="1" x14ac:dyDescent="0.2">
      <c r="C120" s="68"/>
      <c r="G120" s="69"/>
      <c r="H120" s="69"/>
      <c r="S120" s="66"/>
      <c r="AD120" s="66"/>
    </row>
    <row r="121" spans="3:30" s="67" customFormat="1" x14ac:dyDescent="0.2">
      <c r="C121" s="68"/>
      <c r="G121" s="69"/>
      <c r="H121" s="69"/>
      <c r="S121" s="66"/>
      <c r="AD121" s="66"/>
    </row>
    <row r="122" spans="3:30" s="67" customFormat="1" x14ac:dyDescent="0.2">
      <c r="C122" s="68"/>
      <c r="G122" s="69"/>
      <c r="H122" s="69"/>
      <c r="S122" s="66"/>
      <c r="AD122" s="66"/>
    </row>
    <row r="123" spans="3:30" s="67" customFormat="1" x14ac:dyDescent="0.2">
      <c r="C123" s="68"/>
      <c r="G123" s="69"/>
      <c r="H123" s="69"/>
      <c r="S123" s="66"/>
      <c r="AD123" s="66"/>
    </row>
    <row r="124" spans="3:30" s="67" customFormat="1" x14ac:dyDescent="0.2">
      <c r="C124" s="68"/>
      <c r="G124" s="69"/>
      <c r="H124" s="69"/>
      <c r="S124" s="66"/>
      <c r="AD124" s="66"/>
    </row>
    <row r="125" spans="3:30" s="67" customFormat="1" x14ac:dyDescent="0.2">
      <c r="C125" s="68"/>
      <c r="G125" s="69"/>
      <c r="H125" s="69"/>
      <c r="S125" s="66"/>
      <c r="AD125" s="66"/>
    </row>
    <row r="126" spans="3:30" s="67" customFormat="1" x14ac:dyDescent="0.2">
      <c r="C126" s="68"/>
      <c r="G126" s="69"/>
      <c r="H126" s="69"/>
      <c r="S126" s="66"/>
      <c r="AD126" s="66"/>
    </row>
    <row r="127" spans="3:30" s="67" customFormat="1" x14ac:dyDescent="0.2">
      <c r="C127" s="68"/>
      <c r="G127" s="69"/>
      <c r="H127" s="69"/>
      <c r="S127" s="66"/>
      <c r="AD127" s="66"/>
    </row>
    <row r="128" spans="3:30" s="67" customFormat="1" x14ac:dyDescent="0.2">
      <c r="C128" s="68"/>
      <c r="G128" s="69"/>
      <c r="H128" s="69"/>
      <c r="S128" s="66"/>
      <c r="AD128" s="66"/>
    </row>
    <row r="129" spans="3:30" s="67" customFormat="1" x14ac:dyDescent="0.2">
      <c r="C129" s="68"/>
      <c r="G129" s="69"/>
      <c r="H129" s="69"/>
      <c r="S129" s="66"/>
      <c r="AD129" s="66"/>
    </row>
    <row r="130" spans="3:30" s="67" customFormat="1" x14ac:dyDescent="0.2">
      <c r="C130" s="68"/>
      <c r="G130" s="69"/>
      <c r="H130" s="69"/>
      <c r="S130" s="66"/>
      <c r="AD130" s="66"/>
    </row>
    <row r="131" spans="3:30" s="67" customFormat="1" x14ac:dyDescent="0.2">
      <c r="C131" s="68"/>
      <c r="G131" s="69"/>
      <c r="H131" s="69"/>
      <c r="S131" s="66"/>
      <c r="AD131" s="66"/>
    </row>
    <row r="132" spans="3:30" s="67" customFormat="1" x14ac:dyDescent="0.2">
      <c r="C132" s="68"/>
      <c r="G132" s="69"/>
      <c r="H132" s="69"/>
      <c r="S132" s="66"/>
      <c r="AD132" s="66"/>
    </row>
    <row r="133" spans="3:30" s="67" customFormat="1" x14ac:dyDescent="0.2">
      <c r="C133" s="68"/>
      <c r="G133" s="69"/>
      <c r="H133" s="69"/>
      <c r="S133" s="66"/>
      <c r="AD133" s="66"/>
    </row>
    <row r="134" spans="3:30" s="67" customFormat="1" x14ac:dyDescent="0.2">
      <c r="C134" s="68"/>
      <c r="G134" s="69"/>
      <c r="H134" s="69"/>
      <c r="S134" s="66"/>
      <c r="AD134" s="66"/>
    </row>
    <row r="135" spans="3:30" s="67" customFormat="1" x14ac:dyDescent="0.2">
      <c r="C135" s="68"/>
      <c r="G135" s="69"/>
      <c r="H135" s="69"/>
      <c r="S135" s="66"/>
      <c r="AD135" s="66"/>
    </row>
    <row r="136" spans="3:30" s="67" customFormat="1" x14ac:dyDescent="0.2">
      <c r="C136" s="68"/>
      <c r="G136" s="69"/>
      <c r="H136" s="69"/>
      <c r="S136" s="66"/>
      <c r="AD136" s="66"/>
    </row>
    <row r="137" spans="3:30" s="67" customFormat="1" x14ac:dyDescent="0.2">
      <c r="C137" s="68"/>
      <c r="G137" s="69"/>
      <c r="H137" s="69"/>
      <c r="S137" s="66"/>
      <c r="AD137" s="66"/>
    </row>
    <row r="138" spans="3:30" s="67" customFormat="1" x14ac:dyDescent="0.2">
      <c r="C138" s="68"/>
      <c r="G138" s="69"/>
      <c r="H138" s="69"/>
      <c r="S138" s="66"/>
      <c r="AD138" s="66"/>
    </row>
    <row r="139" spans="3:30" s="67" customFormat="1" x14ac:dyDescent="0.2">
      <c r="C139" s="68"/>
      <c r="G139" s="69"/>
      <c r="H139" s="69"/>
      <c r="S139" s="66"/>
      <c r="AD139" s="66"/>
    </row>
    <row r="140" spans="3:30" s="67" customFormat="1" x14ac:dyDescent="0.2">
      <c r="C140" s="68"/>
      <c r="G140" s="69"/>
      <c r="H140" s="69"/>
      <c r="S140" s="66"/>
      <c r="AD140" s="66"/>
    </row>
    <row r="141" spans="3:30" s="67" customFormat="1" x14ac:dyDescent="0.2">
      <c r="C141" s="68"/>
      <c r="G141" s="69"/>
      <c r="H141" s="69"/>
      <c r="S141" s="66"/>
      <c r="AD141" s="66"/>
    </row>
    <row r="142" spans="3:30" s="67" customFormat="1" x14ac:dyDescent="0.2">
      <c r="C142" s="68"/>
      <c r="G142" s="69"/>
      <c r="H142" s="69"/>
      <c r="S142" s="66"/>
      <c r="AD142" s="66"/>
    </row>
    <row r="143" spans="3:30" s="67" customFormat="1" x14ac:dyDescent="0.2">
      <c r="C143" s="68"/>
      <c r="G143" s="69"/>
      <c r="H143" s="69"/>
      <c r="S143" s="66"/>
      <c r="AD143" s="66"/>
    </row>
    <row r="144" spans="3:30" s="67" customFormat="1" x14ac:dyDescent="0.2">
      <c r="C144" s="68"/>
      <c r="G144" s="69"/>
      <c r="H144" s="69"/>
      <c r="S144" s="66"/>
      <c r="AD144" s="66"/>
    </row>
    <row r="145" spans="3:30" s="67" customFormat="1" x14ac:dyDescent="0.2">
      <c r="C145" s="68"/>
      <c r="G145" s="69"/>
      <c r="H145" s="69"/>
      <c r="S145" s="66"/>
      <c r="AD145" s="66"/>
    </row>
    <row r="146" spans="3:30" s="67" customFormat="1" x14ac:dyDescent="0.2">
      <c r="C146" s="68"/>
      <c r="G146" s="69"/>
      <c r="H146" s="69"/>
      <c r="S146" s="66"/>
      <c r="AD146" s="66"/>
    </row>
    <row r="147" spans="3:30" s="67" customFormat="1" x14ac:dyDescent="0.2">
      <c r="C147" s="68"/>
      <c r="G147" s="69"/>
      <c r="H147" s="69"/>
      <c r="S147" s="66"/>
      <c r="AD147" s="66"/>
    </row>
    <row r="148" spans="3:30" s="67" customFormat="1" x14ac:dyDescent="0.2">
      <c r="C148" s="68"/>
      <c r="G148" s="69"/>
      <c r="H148" s="69"/>
      <c r="S148" s="66"/>
      <c r="AD148" s="66"/>
    </row>
    <row r="149" spans="3:30" s="67" customFormat="1" x14ac:dyDescent="0.2">
      <c r="C149" s="68"/>
      <c r="G149" s="69"/>
      <c r="H149" s="69"/>
      <c r="S149" s="66"/>
      <c r="AD149" s="66"/>
    </row>
    <row r="150" spans="3:30" s="67" customFormat="1" x14ac:dyDescent="0.2">
      <c r="C150" s="68"/>
      <c r="G150" s="69"/>
      <c r="H150" s="69"/>
      <c r="S150" s="66"/>
      <c r="AD150" s="66"/>
    </row>
    <row r="151" spans="3:30" s="67" customFormat="1" x14ac:dyDescent="0.2">
      <c r="C151" s="68"/>
      <c r="G151" s="69"/>
      <c r="H151" s="69"/>
      <c r="S151" s="66"/>
      <c r="AD151" s="66"/>
    </row>
    <row r="152" spans="3:30" s="67" customFormat="1" x14ac:dyDescent="0.2">
      <c r="C152" s="68"/>
      <c r="G152" s="69"/>
      <c r="H152" s="69"/>
      <c r="S152" s="66"/>
      <c r="AD152" s="66"/>
    </row>
    <row r="153" spans="3:30" s="67" customFormat="1" x14ac:dyDescent="0.2">
      <c r="C153" s="68"/>
      <c r="G153" s="69"/>
      <c r="H153" s="69"/>
      <c r="S153" s="66"/>
      <c r="AD153" s="66"/>
    </row>
    <row r="154" spans="3:30" s="67" customFormat="1" x14ac:dyDescent="0.2">
      <c r="C154" s="68"/>
      <c r="G154" s="69"/>
      <c r="H154" s="69"/>
      <c r="S154" s="66"/>
      <c r="AD154" s="66"/>
    </row>
    <row r="155" spans="3:30" s="67" customFormat="1" x14ac:dyDescent="0.2">
      <c r="C155" s="68"/>
      <c r="G155" s="69"/>
      <c r="H155" s="69"/>
      <c r="S155" s="66"/>
      <c r="AD155" s="66"/>
    </row>
    <row r="156" spans="3:30" s="67" customFormat="1" x14ac:dyDescent="0.2">
      <c r="C156" s="68"/>
      <c r="G156" s="69"/>
      <c r="H156" s="69"/>
      <c r="S156" s="66"/>
      <c r="AD156" s="66"/>
    </row>
    <row r="157" spans="3:30" s="67" customFormat="1" x14ac:dyDescent="0.2">
      <c r="C157" s="68"/>
      <c r="G157" s="69"/>
      <c r="H157" s="69"/>
      <c r="S157" s="66"/>
      <c r="AD157" s="66"/>
    </row>
    <row r="158" spans="3:30" s="67" customFormat="1" x14ac:dyDescent="0.2">
      <c r="C158" s="68"/>
      <c r="G158" s="69"/>
      <c r="H158" s="69"/>
      <c r="S158" s="66"/>
      <c r="AD158" s="66"/>
    </row>
    <row r="159" spans="3:30" s="67" customFormat="1" x14ac:dyDescent="0.2">
      <c r="C159" s="68"/>
      <c r="G159" s="69"/>
      <c r="H159" s="69"/>
      <c r="S159" s="66"/>
      <c r="AD159" s="66"/>
    </row>
    <row r="160" spans="3:30" s="67" customFormat="1" x14ac:dyDescent="0.2">
      <c r="C160" s="68"/>
      <c r="G160" s="69"/>
      <c r="H160" s="69"/>
      <c r="S160" s="66"/>
      <c r="AD160" s="66"/>
    </row>
    <row r="161" spans="3:30" s="67" customFormat="1" x14ac:dyDescent="0.2">
      <c r="C161" s="68"/>
      <c r="G161" s="69"/>
      <c r="H161" s="69"/>
      <c r="S161" s="66"/>
      <c r="AD161" s="66"/>
    </row>
    <row r="162" spans="3:30" s="67" customFormat="1" x14ac:dyDescent="0.2">
      <c r="C162" s="68"/>
      <c r="G162" s="69"/>
      <c r="H162" s="69"/>
      <c r="S162" s="66"/>
      <c r="AD162" s="66"/>
    </row>
    <row r="163" spans="3:30" s="67" customFormat="1" x14ac:dyDescent="0.2">
      <c r="C163" s="68"/>
      <c r="G163" s="69"/>
      <c r="H163" s="69"/>
      <c r="S163" s="66"/>
      <c r="AD163" s="66"/>
    </row>
    <row r="164" spans="3:30" s="67" customFormat="1" x14ac:dyDescent="0.2">
      <c r="C164" s="68"/>
      <c r="G164" s="69"/>
      <c r="H164" s="69"/>
      <c r="S164" s="66"/>
      <c r="AD164" s="66"/>
    </row>
    <row r="165" spans="3:30" s="67" customFormat="1" x14ac:dyDescent="0.2">
      <c r="C165" s="68"/>
      <c r="G165" s="69"/>
      <c r="H165" s="69"/>
      <c r="S165" s="66"/>
      <c r="AD165" s="66"/>
    </row>
    <row r="166" spans="3:30" s="67" customFormat="1" x14ac:dyDescent="0.2">
      <c r="C166" s="68"/>
      <c r="G166" s="69"/>
      <c r="H166" s="69"/>
      <c r="S166" s="66"/>
      <c r="AD166" s="66"/>
    </row>
    <row r="167" spans="3:30" s="67" customFormat="1" x14ac:dyDescent="0.2">
      <c r="C167" s="68"/>
      <c r="G167" s="69"/>
      <c r="H167" s="69"/>
      <c r="S167" s="66"/>
      <c r="AD167" s="66"/>
    </row>
    <row r="168" spans="3:30" s="67" customFormat="1" x14ac:dyDescent="0.2">
      <c r="C168" s="68"/>
      <c r="G168" s="69"/>
      <c r="H168" s="69"/>
      <c r="S168" s="66"/>
      <c r="AD168" s="66"/>
    </row>
    <row r="169" spans="3:30" s="67" customFormat="1" x14ac:dyDescent="0.2">
      <c r="C169" s="68"/>
      <c r="G169" s="69"/>
      <c r="H169" s="69"/>
      <c r="S169" s="66"/>
      <c r="AD169" s="66"/>
    </row>
    <row r="170" spans="3:30" s="67" customFormat="1" x14ac:dyDescent="0.2">
      <c r="C170" s="68"/>
      <c r="G170" s="69"/>
      <c r="H170" s="69"/>
      <c r="S170" s="66"/>
      <c r="AD170" s="66"/>
    </row>
    <row r="171" spans="3:30" s="67" customFormat="1" x14ac:dyDescent="0.2">
      <c r="C171" s="68"/>
      <c r="G171" s="69"/>
      <c r="H171" s="69"/>
      <c r="S171" s="66"/>
      <c r="AD171" s="66"/>
    </row>
    <row r="172" spans="3:30" s="67" customFormat="1" x14ac:dyDescent="0.2">
      <c r="C172" s="68"/>
      <c r="G172" s="69"/>
      <c r="H172" s="69"/>
      <c r="S172" s="66"/>
      <c r="AD172" s="66"/>
    </row>
    <row r="173" spans="3:30" s="67" customFormat="1" x14ac:dyDescent="0.2">
      <c r="C173" s="68"/>
      <c r="G173" s="69"/>
      <c r="H173" s="69"/>
      <c r="S173" s="66"/>
      <c r="AD173" s="66"/>
    </row>
    <row r="174" spans="3:30" s="67" customFormat="1" x14ac:dyDescent="0.2">
      <c r="C174" s="68"/>
      <c r="G174" s="69"/>
      <c r="H174" s="69"/>
      <c r="S174" s="66"/>
      <c r="AD174" s="66"/>
    </row>
    <row r="175" spans="3:30" s="67" customFormat="1" x14ac:dyDescent="0.2">
      <c r="C175" s="68"/>
      <c r="G175" s="69"/>
      <c r="H175" s="69"/>
      <c r="S175" s="66"/>
      <c r="AD175" s="66"/>
    </row>
    <row r="176" spans="3:30" s="67" customFormat="1" x14ac:dyDescent="0.2">
      <c r="C176" s="68"/>
      <c r="G176" s="69"/>
      <c r="H176" s="69"/>
      <c r="S176" s="66"/>
      <c r="AD176" s="66"/>
    </row>
    <row r="177" spans="3:30" s="67" customFormat="1" x14ac:dyDescent="0.2">
      <c r="C177" s="68"/>
      <c r="G177" s="69"/>
      <c r="H177" s="69"/>
      <c r="S177" s="66"/>
      <c r="AD177" s="66"/>
    </row>
    <row r="178" spans="3:30" s="67" customFormat="1" x14ac:dyDescent="0.2">
      <c r="C178" s="68"/>
      <c r="G178" s="69"/>
      <c r="H178" s="69"/>
      <c r="S178" s="66"/>
      <c r="AD178" s="66"/>
    </row>
    <row r="179" spans="3:30" s="67" customFormat="1" x14ac:dyDescent="0.2">
      <c r="C179" s="68"/>
      <c r="G179" s="69"/>
      <c r="H179" s="69"/>
      <c r="S179" s="66"/>
      <c r="AD179" s="66"/>
    </row>
    <row r="180" spans="3:30" s="67" customFormat="1" x14ac:dyDescent="0.2">
      <c r="C180" s="68"/>
      <c r="G180" s="69"/>
      <c r="H180" s="69"/>
      <c r="S180" s="66"/>
      <c r="AD180" s="66"/>
    </row>
    <row r="181" spans="3:30" s="67" customFormat="1" x14ac:dyDescent="0.2">
      <c r="C181" s="68"/>
      <c r="G181" s="69"/>
      <c r="H181" s="69"/>
      <c r="S181" s="66"/>
      <c r="AD181" s="66"/>
    </row>
    <row r="182" spans="3:30" s="67" customFormat="1" x14ac:dyDescent="0.2">
      <c r="C182" s="68"/>
      <c r="G182" s="69"/>
      <c r="H182" s="69"/>
      <c r="S182" s="66"/>
      <c r="AD182" s="66"/>
    </row>
    <row r="183" spans="3:30" s="67" customFormat="1" x14ac:dyDescent="0.2">
      <c r="C183" s="68"/>
      <c r="G183" s="69"/>
      <c r="H183" s="69"/>
      <c r="S183" s="66"/>
      <c r="AD183" s="66"/>
    </row>
    <row r="184" spans="3:30" s="67" customFormat="1" x14ac:dyDescent="0.2">
      <c r="C184" s="68"/>
      <c r="G184" s="69"/>
      <c r="H184" s="69"/>
      <c r="S184" s="66"/>
      <c r="AD184" s="66"/>
    </row>
    <row r="185" spans="3:30" s="67" customFormat="1" x14ac:dyDescent="0.2">
      <c r="C185" s="68"/>
      <c r="G185" s="69"/>
      <c r="H185" s="69"/>
      <c r="S185" s="66"/>
      <c r="AD185" s="66"/>
    </row>
    <row r="186" spans="3:30" s="67" customFormat="1" x14ac:dyDescent="0.2">
      <c r="C186" s="68"/>
      <c r="G186" s="69"/>
      <c r="H186" s="69"/>
      <c r="S186" s="66"/>
      <c r="AD186" s="66"/>
    </row>
    <row r="187" spans="3:30" s="67" customFormat="1" x14ac:dyDescent="0.2">
      <c r="C187" s="68"/>
      <c r="G187" s="69"/>
      <c r="H187" s="69"/>
      <c r="S187" s="66"/>
      <c r="AD187" s="66"/>
    </row>
    <row r="188" spans="3:30" s="67" customFormat="1" x14ac:dyDescent="0.2">
      <c r="C188" s="68"/>
      <c r="G188" s="69"/>
      <c r="H188" s="69"/>
      <c r="S188" s="66"/>
      <c r="AD188" s="66"/>
    </row>
    <row r="189" spans="3:30" s="67" customFormat="1" x14ac:dyDescent="0.2">
      <c r="C189" s="68"/>
      <c r="G189" s="69"/>
      <c r="H189" s="69"/>
      <c r="S189" s="66"/>
      <c r="AD189" s="66"/>
    </row>
    <row r="190" spans="3:30" s="67" customFormat="1" x14ac:dyDescent="0.2">
      <c r="C190" s="68"/>
      <c r="G190" s="69"/>
      <c r="H190" s="69"/>
      <c r="S190" s="66"/>
      <c r="AD190" s="66"/>
    </row>
    <row r="191" spans="3:30" s="67" customFormat="1" x14ac:dyDescent="0.2">
      <c r="C191" s="68"/>
      <c r="G191" s="69"/>
      <c r="H191" s="69"/>
      <c r="S191" s="66"/>
      <c r="AD191" s="66"/>
    </row>
    <row r="192" spans="3:30" s="67" customFormat="1" x14ac:dyDescent="0.2">
      <c r="C192" s="68"/>
      <c r="G192" s="69"/>
      <c r="H192" s="69"/>
      <c r="S192" s="66"/>
      <c r="AD192" s="66"/>
    </row>
    <row r="193" spans="3:30" s="67" customFormat="1" x14ac:dyDescent="0.2">
      <c r="C193" s="68"/>
      <c r="G193" s="69"/>
      <c r="H193" s="69"/>
      <c r="S193" s="66"/>
      <c r="AD193" s="66"/>
    </row>
    <row r="194" spans="3:30" s="67" customFormat="1" x14ac:dyDescent="0.2">
      <c r="C194" s="68"/>
      <c r="G194" s="69"/>
      <c r="H194" s="69"/>
      <c r="S194" s="66"/>
      <c r="AD194" s="66"/>
    </row>
    <row r="195" spans="3:30" s="67" customFormat="1" x14ac:dyDescent="0.2">
      <c r="C195" s="68"/>
      <c r="G195" s="69"/>
      <c r="H195" s="69"/>
      <c r="S195" s="66"/>
      <c r="AD195" s="66"/>
    </row>
    <row r="196" spans="3:30" s="67" customFormat="1" x14ac:dyDescent="0.2">
      <c r="C196" s="68"/>
      <c r="G196" s="69"/>
      <c r="H196" s="69"/>
      <c r="S196" s="66"/>
      <c r="AD196" s="66"/>
    </row>
    <row r="197" spans="3:30" s="67" customFormat="1" x14ac:dyDescent="0.2">
      <c r="C197" s="68"/>
      <c r="G197" s="69"/>
      <c r="H197" s="69"/>
      <c r="S197" s="66"/>
      <c r="AD197" s="66"/>
    </row>
    <row r="198" spans="3:30" s="67" customFormat="1" x14ac:dyDescent="0.2">
      <c r="C198" s="68"/>
      <c r="G198" s="69"/>
      <c r="H198" s="69"/>
      <c r="S198" s="66"/>
      <c r="AD198" s="66"/>
    </row>
    <row r="199" spans="3:30" s="67" customFormat="1" x14ac:dyDescent="0.2">
      <c r="C199" s="68"/>
      <c r="G199" s="69"/>
      <c r="H199" s="69"/>
      <c r="S199" s="66"/>
      <c r="AD199" s="66"/>
    </row>
    <row r="200" spans="3:30" s="67" customFormat="1" x14ac:dyDescent="0.2">
      <c r="C200" s="68"/>
      <c r="G200" s="69"/>
      <c r="H200" s="69"/>
      <c r="S200" s="66"/>
      <c r="AD200" s="66"/>
    </row>
    <row r="201" spans="3:30" s="67" customFormat="1" x14ac:dyDescent="0.2">
      <c r="C201" s="68"/>
      <c r="G201" s="69"/>
      <c r="H201" s="69"/>
      <c r="S201" s="66"/>
      <c r="AD201" s="66"/>
    </row>
    <row r="202" spans="3:30" s="67" customFormat="1" x14ac:dyDescent="0.2">
      <c r="C202" s="68"/>
      <c r="G202" s="69"/>
      <c r="H202" s="69"/>
      <c r="S202" s="66"/>
      <c r="AD202" s="66"/>
    </row>
    <row r="203" spans="3:30" s="67" customFormat="1" x14ac:dyDescent="0.2">
      <c r="C203" s="68"/>
      <c r="G203" s="69"/>
      <c r="H203" s="69"/>
      <c r="S203" s="66"/>
      <c r="AD203" s="66"/>
    </row>
    <row r="204" spans="3:30" s="67" customFormat="1" x14ac:dyDescent="0.2">
      <c r="C204" s="68"/>
      <c r="G204" s="69"/>
      <c r="H204" s="69"/>
      <c r="S204" s="66"/>
      <c r="AD204" s="66"/>
    </row>
    <row r="205" spans="3:30" s="67" customFormat="1" x14ac:dyDescent="0.2">
      <c r="C205" s="68"/>
      <c r="G205" s="69"/>
      <c r="H205" s="69"/>
      <c r="S205" s="66"/>
      <c r="AD205" s="66"/>
    </row>
    <row r="206" spans="3:30" s="67" customFormat="1" x14ac:dyDescent="0.2">
      <c r="C206" s="68"/>
      <c r="G206" s="69"/>
      <c r="H206" s="69"/>
      <c r="S206" s="66"/>
      <c r="AD206" s="66"/>
    </row>
    <row r="207" spans="3:30" s="67" customFormat="1" x14ac:dyDescent="0.2">
      <c r="C207" s="68"/>
      <c r="G207" s="69"/>
      <c r="H207" s="69"/>
      <c r="S207" s="66"/>
      <c r="AD207" s="66"/>
    </row>
    <row r="208" spans="3:30" s="67" customFormat="1" x14ac:dyDescent="0.2">
      <c r="C208" s="68"/>
      <c r="G208" s="69"/>
      <c r="H208" s="69"/>
      <c r="S208" s="66"/>
      <c r="AD208" s="66"/>
    </row>
    <row r="209" spans="3:30" s="67" customFormat="1" x14ac:dyDescent="0.2">
      <c r="C209" s="68"/>
      <c r="G209" s="69"/>
      <c r="H209" s="69"/>
      <c r="S209" s="66"/>
      <c r="AD209" s="66"/>
    </row>
    <row r="210" spans="3:30" s="67" customFormat="1" x14ac:dyDescent="0.2">
      <c r="C210" s="68"/>
      <c r="G210" s="69"/>
      <c r="H210" s="69"/>
      <c r="S210" s="66"/>
      <c r="AD210" s="66"/>
    </row>
    <row r="211" spans="3:30" s="67" customFormat="1" x14ac:dyDescent="0.2">
      <c r="C211" s="68"/>
      <c r="G211" s="69"/>
      <c r="H211" s="69"/>
      <c r="S211" s="66"/>
      <c r="AD211" s="66"/>
    </row>
    <row r="212" spans="3:30" s="67" customFormat="1" x14ac:dyDescent="0.2">
      <c r="C212" s="68"/>
      <c r="G212" s="69"/>
      <c r="H212" s="69"/>
      <c r="S212" s="66"/>
      <c r="AD212" s="66"/>
    </row>
    <row r="213" spans="3:30" s="67" customFormat="1" x14ac:dyDescent="0.2">
      <c r="C213" s="68"/>
      <c r="G213" s="69"/>
      <c r="H213" s="69"/>
      <c r="S213" s="66"/>
      <c r="AD213" s="66"/>
    </row>
    <row r="214" spans="3:30" s="67" customFormat="1" x14ac:dyDescent="0.2">
      <c r="C214" s="68"/>
      <c r="G214" s="69"/>
      <c r="H214" s="69"/>
      <c r="S214" s="66"/>
      <c r="AD214" s="66"/>
    </row>
    <row r="215" spans="3:30" s="67" customFormat="1" x14ac:dyDescent="0.2">
      <c r="C215" s="68"/>
      <c r="G215" s="69"/>
      <c r="H215" s="69"/>
      <c r="S215" s="66"/>
      <c r="AD215" s="66"/>
    </row>
    <row r="216" spans="3:30" s="67" customFormat="1" x14ac:dyDescent="0.2">
      <c r="C216" s="68"/>
      <c r="G216" s="69"/>
      <c r="H216" s="69"/>
      <c r="S216" s="66"/>
      <c r="AD216" s="66"/>
    </row>
    <row r="217" spans="3:30" s="67" customFormat="1" x14ac:dyDescent="0.2">
      <c r="C217" s="68"/>
      <c r="G217" s="69"/>
      <c r="H217" s="69"/>
      <c r="S217" s="66"/>
      <c r="AD217" s="66"/>
    </row>
    <row r="218" spans="3:30" s="67" customFormat="1" x14ac:dyDescent="0.2">
      <c r="C218" s="68"/>
      <c r="G218" s="69"/>
      <c r="H218" s="69"/>
      <c r="S218" s="66"/>
      <c r="AD218" s="66"/>
    </row>
    <row r="219" spans="3:30" s="67" customFormat="1" x14ac:dyDescent="0.2">
      <c r="C219" s="68"/>
      <c r="G219" s="69"/>
      <c r="H219" s="69"/>
      <c r="S219" s="66"/>
      <c r="AD219" s="66"/>
    </row>
    <row r="220" spans="3:30" s="67" customFormat="1" x14ac:dyDescent="0.2">
      <c r="C220" s="68"/>
      <c r="G220" s="69"/>
      <c r="H220" s="69"/>
      <c r="S220" s="66"/>
      <c r="AD220" s="66"/>
    </row>
    <row r="221" spans="3:30" s="67" customFormat="1" x14ac:dyDescent="0.2">
      <c r="C221" s="68"/>
      <c r="G221" s="69"/>
      <c r="H221" s="69"/>
      <c r="S221" s="66"/>
      <c r="AD221" s="66"/>
    </row>
    <row r="222" spans="3:30" s="67" customFormat="1" x14ac:dyDescent="0.2">
      <c r="C222" s="68"/>
      <c r="G222" s="69"/>
      <c r="H222" s="69"/>
      <c r="S222" s="66"/>
      <c r="AD222" s="66"/>
    </row>
    <row r="223" spans="3:30" s="67" customFormat="1" x14ac:dyDescent="0.2">
      <c r="C223" s="68"/>
      <c r="G223" s="69"/>
      <c r="H223" s="69"/>
      <c r="S223" s="66"/>
      <c r="AD223" s="66"/>
    </row>
    <row r="224" spans="3:30" s="67" customFormat="1" x14ac:dyDescent="0.2">
      <c r="C224" s="68"/>
      <c r="G224" s="69"/>
      <c r="H224" s="69"/>
      <c r="S224" s="66"/>
      <c r="AD224" s="66"/>
    </row>
    <row r="225" spans="3:30" s="67" customFormat="1" x14ac:dyDescent="0.2">
      <c r="C225" s="68"/>
      <c r="G225" s="69"/>
      <c r="H225" s="69"/>
      <c r="S225" s="66"/>
      <c r="AD225" s="66"/>
    </row>
    <row r="226" spans="3:30" s="67" customFormat="1" x14ac:dyDescent="0.2">
      <c r="C226" s="68"/>
      <c r="G226" s="69"/>
      <c r="H226" s="69"/>
      <c r="S226" s="66"/>
      <c r="AD226" s="66"/>
    </row>
    <row r="227" spans="3:30" s="67" customFormat="1" x14ac:dyDescent="0.2">
      <c r="C227" s="68"/>
      <c r="G227" s="69"/>
      <c r="H227" s="69"/>
      <c r="S227" s="66"/>
      <c r="AD227" s="66"/>
    </row>
    <row r="228" spans="3:30" s="67" customFormat="1" x14ac:dyDescent="0.2">
      <c r="C228" s="68"/>
      <c r="G228" s="69"/>
      <c r="H228" s="69"/>
      <c r="S228" s="66"/>
      <c r="AD228" s="66"/>
    </row>
    <row r="229" spans="3:30" s="67" customFormat="1" x14ac:dyDescent="0.2">
      <c r="C229" s="68"/>
      <c r="G229" s="69"/>
      <c r="H229" s="69"/>
      <c r="S229" s="66"/>
      <c r="AD229" s="66"/>
    </row>
    <row r="230" spans="3:30" s="67" customFormat="1" x14ac:dyDescent="0.2">
      <c r="C230" s="68"/>
      <c r="G230" s="69"/>
      <c r="H230" s="69"/>
      <c r="S230" s="66"/>
      <c r="AD230" s="66"/>
    </row>
    <row r="231" spans="3:30" s="67" customFormat="1" x14ac:dyDescent="0.2">
      <c r="C231" s="68"/>
      <c r="G231" s="69"/>
      <c r="H231" s="69"/>
      <c r="S231" s="66"/>
      <c r="AD231" s="66"/>
    </row>
    <row r="232" spans="3:30" s="67" customFormat="1" x14ac:dyDescent="0.2">
      <c r="C232" s="68"/>
      <c r="G232" s="69"/>
      <c r="H232" s="69"/>
      <c r="S232" s="66"/>
      <c r="AD232" s="66"/>
    </row>
    <row r="233" spans="3:30" s="67" customFormat="1" x14ac:dyDescent="0.2">
      <c r="C233" s="68"/>
      <c r="G233" s="69"/>
      <c r="H233" s="69"/>
      <c r="S233" s="66"/>
      <c r="AD233" s="66"/>
    </row>
    <row r="234" spans="3:30" s="67" customFormat="1" x14ac:dyDescent="0.2">
      <c r="C234" s="68"/>
      <c r="G234" s="69"/>
      <c r="H234" s="69"/>
      <c r="S234" s="66"/>
      <c r="AD234" s="66"/>
    </row>
    <row r="235" spans="3:30" s="67" customFormat="1" x14ac:dyDescent="0.2">
      <c r="C235" s="68"/>
      <c r="G235" s="69"/>
      <c r="H235" s="69"/>
      <c r="S235" s="66"/>
      <c r="AD235" s="66"/>
    </row>
    <row r="236" spans="3:30" s="67" customFormat="1" x14ac:dyDescent="0.2">
      <c r="C236" s="68"/>
      <c r="G236" s="69"/>
      <c r="H236" s="69"/>
      <c r="S236" s="66"/>
      <c r="AD236" s="66"/>
    </row>
    <row r="237" spans="3:30" s="67" customFormat="1" x14ac:dyDescent="0.2">
      <c r="C237" s="68"/>
      <c r="G237" s="69"/>
      <c r="H237" s="69"/>
      <c r="S237" s="66"/>
      <c r="AD237" s="66"/>
    </row>
    <row r="238" spans="3:30" s="67" customFormat="1" x14ac:dyDescent="0.2">
      <c r="C238" s="68"/>
      <c r="G238" s="69"/>
      <c r="H238" s="69"/>
      <c r="S238" s="66"/>
      <c r="AD238" s="66"/>
    </row>
    <row r="239" spans="3:30" s="67" customFormat="1" x14ac:dyDescent="0.2">
      <c r="C239" s="68"/>
      <c r="G239" s="69"/>
      <c r="H239" s="69"/>
      <c r="S239" s="66"/>
      <c r="AD239" s="66"/>
    </row>
    <row r="240" spans="3:30" s="67" customFormat="1" x14ac:dyDescent="0.2">
      <c r="C240" s="68"/>
      <c r="G240" s="69"/>
      <c r="H240" s="69"/>
      <c r="S240" s="66"/>
      <c r="AD240" s="66"/>
    </row>
    <row r="241" spans="3:30" s="67" customFormat="1" x14ac:dyDescent="0.2">
      <c r="C241" s="68"/>
      <c r="G241" s="69"/>
      <c r="H241" s="69"/>
      <c r="S241" s="66"/>
      <c r="AD241" s="66"/>
    </row>
    <row r="242" spans="3:30" s="67" customFormat="1" x14ac:dyDescent="0.2">
      <c r="C242" s="68"/>
      <c r="G242" s="69"/>
      <c r="H242" s="69"/>
      <c r="S242" s="66"/>
      <c r="AD242" s="66"/>
    </row>
    <row r="243" spans="3:30" s="67" customFormat="1" x14ac:dyDescent="0.2">
      <c r="C243" s="68"/>
      <c r="G243" s="69"/>
      <c r="H243" s="69"/>
      <c r="S243" s="66"/>
      <c r="AD243" s="66"/>
    </row>
    <row r="244" spans="3:30" s="67" customFormat="1" x14ac:dyDescent="0.2">
      <c r="C244" s="68"/>
      <c r="G244" s="69"/>
      <c r="H244" s="69"/>
      <c r="S244" s="66"/>
      <c r="AD244" s="66"/>
    </row>
    <row r="245" spans="3:30" s="67" customFormat="1" x14ac:dyDescent="0.2">
      <c r="C245" s="68"/>
      <c r="G245" s="69"/>
      <c r="H245" s="69"/>
      <c r="S245" s="66"/>
      <c r="AD245" s="66"/>
    </row>
    <row r="246" spans="3:30" s="67" customFormat="1" x14ac:dyDescent="0.2">
      <c r="C246" s="68"/>
      <c r="G246" s="69"/>
      <c r="H246" s="69"/>
      <c r="S246" s="66"/>
      <c r="AD246" s="66"/>
    </row>
    <row r="247" spans="3:30" s="67" customFormat="1" x14ac:dyDescent="0.2">
      <c r="C247" s="68"/>
      <c r="G247" s="69"/>
      <c r="H247" s="69"/>
      <c r="S247" s="66"/>
      <c r="AD247" s="66"/>
    </row>
    <row r="248" spans="3:30" s="67" customFormat="1" x14ac:dyDescent="0.2">
      <c r="C248" s="68"/>
      <c r="G248" s="69"/>
      <c r="H248" s="69"/>
      <c r="S248" s="66"/>
      <c r="AD248" s="66"/>
    </row>
    <row r="249" spans="3:30" s="67" customFormat="1" x14ac:dyDescent="0.2">
      <c r="C249" s="68"/>
      <c r="G249" s="69"/>
      <c r="H249" s="69"/>
      <c r="S249" s="66"/>
      <c r="AD249" s="66"/>
    </row>
    <row r="250" spans="3:30" s="67" customFormat="1" x14ac:dyDescent="0.2">
      <c r="C250" s="68"/>
      <c r="G250" s="69"/>
      <c r="H250" s="69"/>
      <c r="S250" s="66"/>
      <c r="AD250" s="66"/>
    </row>
    <row r="251" spans="3:30" s="67" customFormat="1" x14ac:dyDescent="0.2">
      <c r="C251" s="68"/>
      <c r="G251" s="69"/>
      <c r="H251" s="69"/>
      <c r="S251" s="66"/>
      <c r="AD251" s="66"/>
    </row>
    <row r="252" spans="3:30" s="67" customFormat="1" x14ac:dyDescent="0.2">
      <c r="C252" s="68"/>
      <c r="G252" s="69"/>
      <c r="H252" s="69"/>
      <c r="S252" s="66"/>
      <c r="AD252" s="66"/>
    </row>
    <row r="253" spans="3:30" s="67" customFormat="1" x14ac:dyDescent="0.2">
      <c r="C253" s="68"/>
      <c r="G253" s="69"/>
      <c r="H253" s="69"/>
      <c r="S253" s="66"/>
      <c r="AD253" s="66"/>
    </row>
    <row r="254" spans="3:30" s="67" customFormat="1" x14ac:dyDescent="0.2">
      <c r="C254" s="68"/>
      <c r="G254" s="69"/>
      <c r="H254" s="69"/>
      <c r="S254" s="66"/>
      <c r="AD254" s="66"/>
    </row>
    <row r="255" spans="3:30" s="67" customFormat="1" x14ac:dyDescent="0.2">
      <c r="C255" s="68"/>
      <c r="G255" s="69"/>
      <c r="H255" s="69"/>
      <c r="S255" s="66"/>
      <c r="AD255" s="66"/>
    </row>
    <row r="256" spans="3:30" s="67" customFormat="1" x14ac:dyDescent="0.2">
      <c r="C256" s="68"/>
      <c r="G256" s="69"/>
      <c r="H256" s="69"/>
      <c r="S256" s="66"/>
      <c r="AD256" s="66"/>
    </row>
    <row r="257" spans="3:30" s="67" customFormat="1" x14ac:dyDescent="0.2">
      <c r="C257" s="68"/>
      <c r="G257" s="69"/>
      <c r="H257" s="69"/>
      <c r="S257" s="66"/>
      <c r="AD257" s="66"/>
    </row>
    <row r="258" spans="3:30" s="67" customFormat="1" x14ac:dyDescent="0.2">
      <c r="C258" s="68"/>
      <c r="G258" s="69"/>
      <c r="H258" s="69"/>
      <c r="S258" s="66"/>
      <c r="AD258" s="66"/>
    </row>
    <row r="259" spans="3:30" s="67" customFormat="1" x14ac:dyDescent="0.2">
      <c r="C259" s="68"/>
      <c r="G259" s="69"/>
      <c r="H259" s="69"/>
      <c r="S259" s="66"/>
      <c r="AD259" s="66"/>
    </row>
    <row r="260" spans="3:30" s="67" customFormat="1" x14ac:dyDescent="0.2">
      <c r="C260" s="68"/>
      <c r="G260" s="69"/>
      <c r="H260" s="69"/>
      <c r="S260" s="66"/>
      <c r="AD260" s="66"/>
    </row>
    <row r="261" spans="3:30" s="67" customFormat="1" x14ac:dyDescent="0.2">
      <c r="C261" s="68"/>
      <c r="G261" s="69"/>
      <c r="H261" s="69"/>
      <c r="S261" s="66"/>
      <c r="AD261" s="66"/>
    </row>
    <row r="262" spans="3:30" s="67" customFormat="1" x14ac:dyDescent="0.2">
      <c r="C262" s="68"/>
      <c r="G262" s="69"/>
      <c r="H262" s="69"/>
      <c r="S262" s="66"/>
      <c r="AD262" s="66"/>
    </row>
    <row r="263" spans="3:30" s="67" customFormat="1" x14ac:dyDescent="0.2">
      <c r="C263" s="68"/>
      <c r="G263" s="69"/>
      <c r="H263" s="69"/>
      <c r="S263" s="66"/>
      <c r="AD263" s="66"/>
    </row>
    <row r="264" spans="3:30" s="67" customFormat="1" x14ac:dyDescent="0.2">
      <c r="C264" s="68"/>
      <c r="G264" s="69"/>
      <c r="H264" s="69"/>
      <c r="S264" s="66"/>
      <c r="AD264" s="66"/>
    </row>
    <row r="265" spans="3:30" s="67" customFormat="1" x14ac:dyDescent="0.2">
      <c r="C265" s="68"/>
      <c r="G265" s="69"/>
      <c r="H265" s="69"/>
      <c r="S265" s="66"/>
      <c r="AD265" s="66"/>
    </row>
    <row r="266" spans="3:30" s="67" customFormat="1" x14ac:dyDescent="0.2">
      <c r="C266" s="68"/>
      <c r="G266" s="69"/>
      <c r="H266" s="69"/>
      <c r="S266" s="66"/>
      <c r="AD266" s="66"/>
    </row>
    <row r="267" spans="3:30" s="67" customFormat="1" x14ac:dyDescent="0.2">
      <c r="C267" s="68"/>
      <c r="G267" s="69"/>
      <c r="H267" s="69"/>
      <c r="S267" s="66"/>
      <c r="AD267" s="66"/>
    </row>
    <row r="268" spans="3:30" s="67" customFormat="1" x14ac:dyDescent="0.2">
      <c r="C268" s="68"/>
      <c r="G268" s="69"/>
      <c r="H268" s="69"/>
      <c r="S268" s="66"/>
      <c r="AD268" s="66"/>
    </row>
    <row r="269" spans="3:30" s="67" customFormat="1" x14ac:dyDescent="0.2">
      <c r="C269" s="68"/>
      <c r="G269" s="69"/>
      <c r="H269" s="69"/>
      <c r="S269" s="66"/>
      <c r="AD269" s="66"/>
    </row>
    <row r="270" spans="3:30" s="67" customFormat="1" x14ac:dyDescent="0.2">
      <c r="C270" s="68"/>
      <c r="G270" s="69"/>
      <c r="H270" s="69"/>
      <c r="S270" s="66"/>
      <c r="AD270" s="66"/>
    </row>
    <row r="271" spans="3:30" s="67" customFormat="1" x14ac:dyDescent="0.2">
      <c r="C271" s="68"/>
      <c r="G271" s="69"/>
      <c r="H271" s="69"/>
      <c r="S271" s="66"/>
      <c r="AD271" s="66"/>
    </row>
    <row r="272" spans="3:30" s="67" customFormat="1" x14ac:dyDescent="0.2">
      <c r="C272" s="68"/>
      <c r="G272" s="69"/>
      <c r="H272" s="69"/>
      <c r="S272" s="66"/>
      <c r="AD272" s="66"/>
    </row>
    <row r="273" spans="3:30" s="67" customFormat="1" x14ac:dyDescent="0.2">
      <c r="C273" s="68"/>
      <c r="G273" s="69"/>
      <c r="H273" s="69"/>
      <c r="S273" s="66"/>
      <c r="AD273" s="66"/>
    </row>
    <row r="274" spans="3:30" s="67" customFormat="1" x14ac:dyDescent="0.2">
      <c r="C274" s="68"/>
      <c r="G274" s="69"/>
      <c r="H274" s="69"/>
      <c r="S274" s="66"/>
      <c r="AD274" s="66"/>
    </row>
    <row r="275" spans="3:30" s="67" customFormat="1" x14ac:dyDescent="0.2">
      <c r="C275" s="68"/>
      <c r="G275" s="69"/>
      <c r="H275" s="69"/>
      <c r="S275" s="66"/>
      <c r="AD275" s="66"/>
    </row>
    <row r="276" spans="3:30" s="67" customFormat="1" x14ac:dyDescent="0.2">
      <c r="C276" s="68"/>
      <c r="G276" s="69"/>
      <c r="H276" s="69"/>
      <c r="S276" s="66"/>
      <c r="AD276" s="66"/>
    </row>
    <row r="277" spans="3:30" s="67" customFormat="1" x14ac:dyDescent="0.2">
      <c r="C277" s="68"/>
      <c r="G277" s="69"/>
      <c r="H277" s="69"/>
      <c r="S277" s="66"/>
      <c r="AD277" s="66"/>
    </row>
    <row r="278" spans="3:30" s="67" customFormat="1" x14ac:dyDescent="0.2">
      <c r="C278" s="68"/>
      <c r="G278" s="69"/>
      <c r="H278" s="69"/>
      <c r="S278" s="66"/>
      <c r="AD278" s="66"/>
    </row>
    <row r="279" spans="3:30" s="67" customFormat="1" x14ac:dyDescent="0.2">
      <c r="C279" s="68"/>
      <c r="G279" s="69"/>
      <c r="H279" s="69"/>
      <c r="S279" s="66"/>
      <c r="AD279" s="66"/>
    </row>
    <row r="280" spans="3:30" s="67" customFormat="1" x14ac:dyDescent="0.2">
      <c r="C280" s="68"/>
      <c r="G280" s="69"/>
      <c r="H280" s="69"/>
      <c r="S280" s="66"/>
      <c r="AD280" s="66"/>
    </row>
    <row r="281" spans="3:30" s="67" customFormat="1" x14ac:dyDescent="0.2">
      <c r="C281" s="68"/>
      <c r="G281" s="69"/>
      <c r="H281" s="69"/>
      <c r="S281" s="66"/>
      <c r="AD281" s="66"/>
    </row>
    <row r="282" spans="3:30" s="67" customFormat="1" x14ac:dyDescent="0.2">
      <c r="C282" s="68"/>
      <c r="G282" s="69"/>
      <c r="H282" s="69"/>
      <c r="S282" s="66"/>
      <c r="AD282" s="66"/>
    </row>
    <row r="283" spans="3:30" s="67" customFormat="1" x14ac:dyDescent="0.2">
      <c r="C283" s="68"/>
      <c r="G283" s="69"/>
      <c r="H283" s="69"/>
      <c r="S283" s="66"/>
      <c r="AD283" s="66"/>
    </row>
    <row r="284" spans="3:30" s="67" customFormat="1" x14ac:dyDescent="0.2">
      <c r="C284" s="68"/>
      <c r="G284" s="69"/>
      <c r="H284" s="69"/>
      <c r="S284" s="66"/>
      <c r="AD284" s="66"/>
    </row>
    <row r="285" spans="3:30" s="67" customFormat="1" x14ac:dyDescent="0.2">
      <c r="C285" s="68"/>
      <c r="G285" s="69"/>
      <c r="H285" s="69"/>
      <c r="S285" s="66"/>
      <c r="AD285" s="66"/>
    </row>
    <row r="286" spans="3:30" s="67" customFormat="1" x14ac:dyDescent="0.2">
      <c r="C286" s="68"/>
      <c r="G286" s="69"/>
      <c r="H286" s="69"/>
      <c r="S286" s="66"/>
      <c r="AD286" s="66"/>
    </row>
    <row r="287" spans="3:30" s="67" customFormat="1" x14ac:dyDescent="0.2">
      <c r="C287" s="68"/>
      <c r="G287" s="69"/>
      <c r="H287" s="69"/>
      <c r="S287" s="66"/>
      <c r="AD287" s="66"/>
    </row>
    <row r="288" spans="3:30" s="67" customFormat="1" x14ac:dyDescent="0.2">
      <c r="C288" s="68"/>
      <c r="G288" s="69"/>
      <c r="H288" s="69"/>
      <c r="S288" s="66"/>
      <c r="AD288" s="66"/>
    </row>
    <row r="289" spans="3:30" s="67" customFormat="1" x14ac:dyDescent="0.2">
      <c r="C289" s="68"/>
      <c r="G289" s="69"/>
      <c r="H289" s="69"/>
      <c r="S289" s="66"/>
      <c r="AD289" s="66"/>
    </row>
    <row r="290" spans="3:30" s="67" customFormat="1" x14ac:dyDescent="0.2">
      <c r="C290" s="68"/>
      <c r="G290" s="69"/>
      <c r="H290" s="69"/>
      <c r="S290" s="66"/>
      <c r="AD290" s="66"/>
    </row>
    <row r="291" spans="3:30" s="67" customFormat="1" x14ac:dyDescent="0.2">
      <c r="C291" s="68"/>
      <c r="G291" s="69"/>
      <c r="H291" s="69"/>
      <c r="S291" s="66"/>
      <c r="AD291" s="66"/>
    </row>
    <row r="292" spans="3:30" s="67" customFormat="1" x14ac:dyDescent="0.2">
      <c r="C292" s="68"/>
      <c r="G292" s="69"/>
      <c r="H292" s="69"/>
      <c r="S292" s="66"/>
      <c r="AD292" s="66"/>
    </row>
    <row r="293" spans="3:30" s="67" customFormat="1" x14ac:dyDescent="0.2">
      <c r="C293" s="68"/>
      <c r="G293" s="69"/>
      <c r="H293" s="69"/>
      <c r="S293" s="66"/>
      <c r="AD293" s="66"/>
    </row>
    <row r="294" spans="3:30" s="67" customFormat="1" x14ac:dyDescent="0.2">
      <c r="C294" s="68"/>
      <c r="G294" s="69"/>
      <c r="H294" s="69"/>
      <c r="S294" s="66"/>
      <c r="AD294" s="66"/>
    </row>
    <row r="295" spans="3:30" s="67" customFormat="1" x14ac:dyDescent="0.2">
      <c r="C295" s="68"/>
      <c r="G295" s="69"/>
      <c r="H295" s="69"/>
      <c r="S295" s="66"/>
      <c r="AD295" s="66"/>
    </row>
    <row r="296" spans="3:30" s="67" customFormat="1" x14ac:dyDescent="0.2">
      <c r="C296" s="68"/>
      <c r="G296" s="69"/>
      <c r="H296" s="69"/>
      <c r="S296" s="66"/>
      <c r="AD296" s="66"/>
    </row>
    <row r="297" spans="3:30" s="67" customFormat="1" x14ac:dyDescent="0.2">
      <c r="C297" s="68"/>
      <c r="G297" s="69"/>
      <c r="H297" s="69"/>
      <c r="S297" s="66"/>
      <c r="AD297" s="66"/>
    </row>
    <row r="298" spans="3:30" s="67" customFormat="1" x14ac:dyDescent="0.2">
      <c r="C298" s="68"/>
      <c r="G298" s="69"/>
      <c r="H298" s="69"/>
      <c r="S298" s="66"/>
      <c r="AD298" s="66"/>
    </row>
    <row r="299" spans="3:30" s="67" customFormat="1" x14ac:dyDescent="0.2">
      <c r="C299" s="68"/>
      <c r="G299" s="69"/>
      <c r="H299" s="69"/>
      <c r="S299" s="66"/>
      <c r="AD299" s="66"/>
    </row>
    <row r="300" spans="3:30" s="67" customFormat="1" x14ac:dyDescent="0.2">
      <c r="C300" s="68"/>
      <c r="G300" s="69"/>
      <c r="H300" s="69"/>
      <c r="S300" s="66"/>
      <c r="AD300" s="66"/>
    </row>
    <row r="301" spans="3:30" s="67" customFormat="1" x14ac:dyDescent="0.2">
      <c r="C301" s="68"/>
      <c r="G301" s="69"/>
      <c r="H301" s="69"/>
      <c r="S301" s="66"/>
      <c r="AD301" s="66"/>
    </row>
    <row r="302" spans="3:30" s="67" customFormat="1" x14ac:dyDescent="0.2">
      <c r="C302" s="68"/>
      <c r="G302" s="69"/>
      <c r="H302" s="69"/>
      <c r="S302" s="66"/>
      <c r="AD302" s="66"/>
    </row>
    <row r="303" spans="3:30" s="67" customFormat="1" x14ac:dyDescent="0.2">
      <c r="C303" s="68"/>
      <c r="G303" s="69"/>
      <c r="H303" s="69"/>
      <c r="S303" s="66"/>
      <c r="AD303" s="66"/>
    </row>
    <row r="304" spans="3:30" s="67" customFormat="1" x14ac:dyDescent="0.2">
      <c r="C304" s="68"/>
      <c r="G304" s="69"/>
      <c r="H304" s="69"/>
      <c r="S304" s="66"/>
      <c r="AD304" s="66"/>
    </row>
    <row r="305" spans="3:30" s="67" customFormat="1" x14ac:dyDescent="0.2">
      <c r="C305" s="68"/>
      <c r="G305" s="69"/>
      <c r="H305" s="69"/>
      <c r="S305" s="66"/>
      <c r="AD305" s="66"/>
    </row>
    <row r="306" spans="3:30" s="67" customFormat="1" x14ac:dyDescent="0.2">
      <c r="C306" s="68"/>
      <c r="G306" s="69"/>
      <c r="H306" s="69"/>
      <c r="S306" s="66"/>
      <c r="AD306" s="66"/>
    </row>
    <row r="307" spans="3:30" s="67" customFormat="1" x14ac:dyDescent="0.2">
      <c r="C307" s="68"/>
      <c r="G307" s="69"/>
      <c r="H307" s="69"/>
      <c r="S307" s="66"/>
      <c r="AD307" s="66"/>
    </row>
    <row r="308" spans="3:30" s="67" customFormat="1" x14ac:dyDescent="0.2">
      <c r="C308" s="68"/>
      <c r="G308" s="69"/>
      <c r="H308" s="69"/>
      <c r="S308" s="66"/>
      <c r="AD308" s="66"/>
    </row>
    <row r="309" spans="3:30" s="67" customFormat="1" x14ac:dyDescent="0.2">
      <c r="C309" s="68"/>
      <c r="G309" s="69"/>
      <c r="H309" s="69"/>
      <c r="S309" s="66"/>
      <c r="AD309" s="66"/>
    </row>
    <row r="310" spans="3:30" s="67" customFormat="1" x14ac:dyDescent="0.2">
      <c r="C310" s="68"/>
      <c r="G310" s="69"/>
      <c r="H310" s="69"/>
      <c r="S310" s="66"/>
      <c r="AD310" s="66"/>
    </row>
    <row r="311" spans="3:30" s="67" customFormat="1" x14ac:dyDescent="0.2">
      <c r="C311" s="68"/>
      <c r="G311" s="69"/>
      <c r="H311" s="69"/>
      <c r="S311" s="66"/>
      <c r="AD311" s="66"/>
    </row>
    <row r="312" spans="3:30" s="67" customFormat="1" x14ac:dyDescent="0.2">
      <c r="C312" s="68"/>
      <c r="G312" s="69"/>
      <c r="H312" s="69"/>
      <c r="S312" s="66"/>
      <c r="AD312" s="66"/>
    </row>
    <row r="313" spans="3:30" s="67" customFormat="1" x14ac:dyDescent="0.2">
      <c r="C313" s="68"/>
      <c r="G313" s="69"/>
      <c r="H313" s="69"/>
      <c r="S313" s="66"/>
      <c r="AD313" s="66"/>
    </row>
    <row r="314" spans="3:30" s="67" customFormat="1" x14ac:dyDescent="0.2">
      <c r="C314" s="68"/>
      <c r="G314" s="69"/>
      <c r="H314" s="69"/>
      <c r="S314" s="66"/>
      <c r="AD314" s="66"/>
    </row>
    <row r="315" spans="3:30" s="67" customFormat="1" x14ac:dyDescent="0.2">
      <c r="C315" s="68"/>
      <c r="G315" s="69"/>
      <c r="H315" s="69"/>
      <c r="S315" s="66"/>
      <c r="AD315" s="66"/>
    </row>
    <row r="316" spans="3:30" s="67" customFormat="1" x14ac:dyDescent="0.2">
      <c r="C316" s="68"/>
      <c r="G316" s="69"/>
      <c r="H316" s="69"/>
      <c r="S316" s="66"/>
      <c r="AD316" s="66"/>
    </row>
    <row r="317" spans="3:30" s="67" customFormat="1" x14ac:dyDescent="0.2">
      <c r="C317" s="68"/>
      <c r="G317" s="69"/>
      <c r="H317" s="69"/>
      <c r="S317" s="66"/>
      <c r="AD317" s="66"/>
    </row>
    <row r="318" spans="3:30" s="67" customFormat="1" x14ac:dyDescent="0.2">
      <c r="C318" s="68"/>
      <c r="G318" s="69"/>
      <c r="H318" s="69"/>
      <c r="S318" s="66"/>
      <c r="AD318" s="66"/>
    </row>
    <row r="319" spans="3:30" s="67" customFormat="1" x14ac:dyDescent="0.2">
      <c r="C319" s="68"/>
      <c r="G319" s="69"/>
      <c r="H319" s="69"/>
      <c r="S319" s="66"/>
      <c r="AD319" s="66"/>
    </row>
    <row r="320" spans="3:30" s="67" customFormat="1" x14ac:dyDescent="0.2">
      <c r="C320" s="68"/>
      <c r="G320" s="69"/>
      <c r="H320" s="69"/>
      <c r="S320" s="66"/>
      <c r="AD320" s="66"/>
    </row>
    <row r="321" spans="3:30" s="67" customFormat="1" x14ac:dyDescent="0.2">
      <c r="C321" s="68"/>
      <c r="G321" s="69"/>
      <c r="H321" s="69"/>
      <c r="S321" s="66"/>
      <c r="AD321" s="66"/>
    </row>
    <row r="322" spans="3:30" s="67" customFormat="1" x14ac:dyDescent="0.2">
      <c r="C322" s="68"/>
      <c r="G322" s="69"/>
      <c r="H322" s="69"/>
      <c r="S322" s="66"/>
      <c r="AD322" s="66"/>
    </row>
    <row r="323" spans="3:30" s="67" customFormat="1" x14ac:dyDescent="0.2">
      <c r="C323" s="68"/>
      <c r="G323" s="69"/>
      <c r="H323" s="69"/>
      <c r="S323" s="66"/>
      <c r="AD323" s="66"/>
    </row>
    <row r="324" spans="3:30" s="67" customFormat="1" x14ac:dyDescent="0.2">
      <c r="C324" s="68"/>
      <c r="G324" s="69"/>
      <c r="H324" s="69"/>
      <c r="S324" s="66"/>
      <c r="AD324" s="66"/>
    </row>
    <row r="325" spans="3:30" s="67" customFormat="1" x14ac:dyDescent="0.2">
      <c r="C325" s="68"/>
      <c r="G325" s="69"/>
      <c r="H325" s="69"/>
      <c r="S325" s="66"/>
      <c r="AD325" s="66"/>
    </row>
    <row r="326" spans="3:30" s="67" customFormat="1" x14ac:dyDescent="0.2">
      <c r="C326" s="68"/>
      <c r="G326" s="69"/>
      <c r="H326" s="69"/>
      <c r="S326" s="66"/>
      <c r="AD326" s="66"/>
    </row>
    <row r="327" spans="3:30" s="67" customFormat="1" x14ac:dyDescent="0.2">
      <c r="C327" s="68"/>
      <c r="G327" s="69"/>
      <c r="H327" s="69"/>
      <c r="S327" s="66"/>
      <c r="AD327" s="66"/>
    </row>
    <row r="328" spans="3:30" s="67" customFormat="1" x14ac:dyDescent="0.2">
      <c r="C328" s="68"/>
      <c r="G328" s="69"/>
      <c r="H328" s="69"/>
      <c r="S328" s="66"/>
      <c r="AD328" s="66"/>
    </row>
    <row r="329" spans="3:30" s="67" customFormat="1" x14ac:dyDescent="0.2">
      <c r="C329" s="68"/>
      <c r="G329" s="69"/>
      <c r="H329" s="69"/>
      <c r="S329" s="66"/>
      <c r="AD329" s="66"/>
    </row>
    <row r="330" spans="3:30" s="67" customFormat="1" x14ac:dyDescent="0.2">
      <c r="C330" s="68"/>
      <c r="G330" s="69"/>
      <c r="H330" s="69"/>
      <c r="S330" s="66"/>
      <c r="AD330" s="66"/>
    </row>
    <row r="331" spans="3:30" s="67" customFormat="1" x14ac:dyDescent="0.2">
      <c r="C331" s="68"/>
      <c r="G331" s="69"/>
      <c r="H331" s="69"/>
      <c r="S331" s="66"/>
      <c r="AD331" s="66"/>
    </row>
    <row r="332" spans="3:30" s="67" customFormat="1" x14ac:dyDescent="0.2">
      <c r="C332" s="68"/>
      <c r="G332" s="69"/>
      <c r="H332" s="69"/>
      <c r="S332" s="66"/>
      <c r="AD332" s="66"/>
    </row>
    <row r="333" spans="3:30" s="67" customFormat="1" x14ac:dyDescent="0.2">
      <c r="C333" s="68"/>
      <c r="G333" s="69"/>
      <c r="H333" s="69"/>
      <c r="S333" s="66"/>
      <c r="AD333" s="66"/>
    </row>
    <row r="334" spans="3:30" s="67" customFormat="1" x14ac:dyDescent="0.2">
      <c r="C334" s="68"/>
      <c r="G334" s="69"/>
      <c r="H334" s="69"/>
      <c r="S334" s="66"/>
      <c r="AD334" s="66"/>
    </row>
    <row r="335" spans="3:30" s="67" customFormat="1" x14ac:dyDescent="0.2">
      <c r="C335" s="68"/>
      <c r="G335" s="69"/>
      <c r="H335" s="69"/>
      <c r="S335" s="66"/>
      <c r="AD335" s="66"/>
    </row>
    <row r="336" spans="3:30" s="67" customFormat="1" x14ac:dyDescent="0.2">
      <c r="C336" s="68"/>
      <c r="G336" s="69"/>
      <c r="H336" s="69"/>
      <c r="S336" s="66"/>
      <c r="AD336" s="66"/>
    </row>
    <row r="337" spans="3:30" s="67" customFormat="1" x14ac:dyDescent="0.2">
      <c r="C337" s="68"/>
      <c r="G337" s="69"/>
      <c r="H337" s="69"/>
      <c r="S337" s="66"/>
      <c r="AD337" s="66"/>
    </row>
    <row r="338" spans="3:30" s="67" customFormat="1" x14ac:dyDescent="0.2">
      <c r="C338" s="68"/>
      <c r="G338" s="69"/>
      <c r="H338" s="69"/>
      <c r="S338" s="66"/>
      <c r="AD338" s="66"/>
    </row>
    <row r="339" spans="3:30" s="67" customFormat="1" x14ac:dyDescent="0.2">
      <c r="C339" s="68"/>
      <c r="G339" s="69"/>
      <c r="H339" s="69"/>
      <c r="S339" s="66"/>
      <c r="AD339" s="66"/>
    </row>
    <row r="340" spans="3:30" s="67" customFormat="1" x14ac:dyDescent="0.2">
      <c r="C340" s="68"/>
      <c r="G340" s="69"/>
      <c r="H340" s="69"/>
      <c r="S340" s="66"/>
      <c r="AD340" s="66"/>
    </row>
    <row r="341" spans="3:30" s="67" customFormat="1" x14ac:dyDescent="0.2">
      <c r="C341" s="68"/>
      <c r="G341" s="69"/>
      <c r="H341" s="69"/>
      <c r="S341" s="66"/>
      <c r="AD341" s="66"/>
    </row>
    <row r="342" spans="3:30" s="67" customFormat="1" x14ac:dyDescent="0.2">
      <c r="C342" s="68"/>
      <c r="G342" s="69"/>
      <c r="H342" s="69"/>
      <c r="S342" s="66"/>
      <c r="AD342" s="66"/>
    </row>
    <row r="343" spans="3:30" s="67" customFormat="1" x14ac:dyDescent="0.2">
      <c r="C343" s="68"/>
      <c r="G343" s="69"/>
      <c r="H343" s="69"/>
      <c r="S343" s="66"/>
      <c r="AD343" s="66"/>
    </row>
    <row r="344" spans="3:30" s="67" customFormat="1" x14ac:dyDescent="0.2">
      <c r="C344" s="68"/>
      <c r="G344" s="69"/>
      <c r="H344" s="69"/>
      <c r="S344" s="66"/>
      <c r="AD344" s="66"/>
    </row>
    <row r="345" spans="3:30" s="67" customFormat="1" x14ac:dyDescent="0.2">
      <c r="C345" s="68"/>
      <c r="G345" s="69"/>
      <c r="H345" s="69"/>
      <c r="S345" s="66"/>
      <c r="AD345" s="66"/>
    </row>
    <row r="346" spans="3:30" s="67" customFormat="1" x14ac:dyDescent="0.2">
      <c r="C346" s="68"/>
      <c r="G346" s="69"/>
      <c r="H346" s="69"/>
      <c r="S346" s="66"/>
      <c r="AD346" s="66"/>
    </row>
    <row r="347" spans="3:30" s="67" customFormat="1" x14ac:dyDescent="0.2">
      <c r="C347" s="68"/>
      <c r="G347" s="69"/>
      <c r="H347" s="69"/>
      <c r="S347" s="66"/>
      <c r="AD347" s="66"/>
    </row>
    <row r="348" spans="3:30" s="67" customFormat="1" x14ac:dyDescent="0.2">
      <c r="C348" s="68"/>
      <c r="G348" s="69"/>
      <c r="H348" s="69"/>
      <c r="S348" s="66"/>
      <c r="AD348" s="66"/>
    </row>
    <row r="349" spans="3:30" s="67" customFormat="1" x14ac:dyDescent="0.2">
      <c r="C349" s="68"/>
      <c r="G349" s="69"/>
      <c r="H349" s="69"/>
      <c r="S349" s="66"/>
      <c r="AD349" s="66"/>
    </row>
    <row r="350" spans="3:30" s="67" customFormat="1" x14ac:dyDescent="0.2">
      <c r="C350" s="68"/>
      <c r="G350" s="69"/>
      <c r="H350" s="69"/>
      <c r="S350" s="66"/>
      <c r="AD350" s="66"/>
    </row>
    <row r="351" spans="3:30" s="67" customFormat="1" x14ac:dyDescent="0.2">
      <c r="C351" s="68"/>
      <c r="G351" s="69"/>
      <c r="H351" s="69"/>
      <c r="S351" s="66"/>
      <c r="AD351" s="66"/>
    </row>
    <row r="352" spans="3:30" s="67" customFormat="1" x14ac:dyDescent="0.2">
      <c r="C352" s="68"/>
      <c r="G352" s="69"/>
      <c r="H352" s="69"/>
      <c r="S352" s="66"/>
      <c r="AD352" s="66"/>
    </row>
    <row r="353" spans="3:30" s="67" customFormat="1" x14ac:dyDescent="0.2">
      <c r="C353" s="68"/>
      <c r="G353" s="69"/>
      <c r="H353" s="69"/>
      <c r="S353" s="66"/>
      <c r="AD353" s="66"/>
    </row>
    <row r="354" spans="3:30" s="67" customFormat="1" x14ac:dyDescent="0.2">
      <c r="C354" s="68"/>
      <c r="G354" s="69"/>
      <c r="H354" s="69"/>
      <c r="S354" s="66"/>
      <c r="AD354" s="66"/>
    </row>
    <row r="355" spans="3:30" s="67" customFormat="1" x14ac:dyDescent="0.2">
      <c r="C355" s="68"/>
      <c r="G355" s="69"/>
      <c r="H355" s="69"/>
      <c r="S355" s="66"/>
      <c r="AD355" s="66"/>
    </row>
    <row r="356" spans="3:30" s="67" customFormat="1" x14ac:dyDescent="0.2">
      <c r="C356" s="68"/>
      <c r="G356" s="69"/>
      <c r="H356" s="69"/>
      <c r="S356" s="66"/>
      <c r="AD356" s="66"/>
    </row>
    <row r="357" spans="3:30" s="67" customFormat="1" x14ac:dyDescent="0.2">
      <c r="C357" s="68"/>
      <c r="G357" s="69"/>
      <c r="H357" s="69"/>
      <c r="S357" s="66"/>
      <c r="AD357" s="66"/>
    </row>
    <row r="358" spans="3:30" s="67" customFormat="1" x14ac:dyDescent="0.2">
      <c r="C358" s="68"/>
      <c r="G358" s="69"/>
      <c r="H358" s="69"/>
      <c r="S358" s="66"/>
      <c r="AD358" s="66"/>
    </row>
    <row r="359" spans="3:30" s="67" customFormat="1" x14ac:dyDescent="0.2">
      <c r="C359" s="68"/>
      <c r="G359" s="69"/>
      <c r="H359" s="69"/>
      <c r="S359" s="66"/>
      <c r="AD359" s="66"/>
    </row>
    <row r="360" spans="3:30" s="67" customFormat="1" x14ac:dyDescent="0.2">
      <c r="C360" s="68"/>
      <c r="G360" s="69"/>
      <c r="H360" s="69"/>
      <c r="S360" s="66"/>
      <c r="AD360" s="66"/>
    </row>
    <row r="361" spans="3:30" s="67" customFormat="1" x14ac:dyDescent="0.2">
      <c r="C361" s="68"/>
      <c r="G361" s="69"/>
      <c r="H361" s="69"/>
      <c r="S361" s="66"/>
      <c r="AD361" s="66"/>
    </row>
    <row r="362" spans="3:30" s="67" customFormat="1" x14ac:dyDescent="0.2">
      <c r="C362" s="68"/>
      <c r="G362" s="69"/>
      <c r="H362" s="69"/>
      <c r="S362" s="66"/>
      <c r="AD362" s="66"/>
    </row>
    <row r="363" spans="3:30" s="67" customFormat="1" x14ac:dyDescent="0.2">
      <c r="C363" s="68"/>
      <c r="G363" s="69"/>
      <c r="H363" s="69"/>
      <c r="S363" s="66"/>
      <c r="AD363" s="66"/>
    </row>
    <row r="364" spans="3:30" s="67" customFormat="1" x14ac:dyDescent="0.2">
      <c r="C364" s="68"/>
      <c r="G364" s="69"/>
      <c r="H364" s="69"/>
      <c r="S364" s="66"/>
      <c r="AD364" s="66"/>
    </row>
    <row r="365" spans="3:30" s="67" customFormat="1" x14ac:dyDescent="0.2">
      <c r="C365" s="68"/>
      <c r="G365" s="69"/>
      <c r="H365" s="69"/>
      <c r="S365" s="66"/>
      <c r="AD365" s="66"/>
    </row>
    <row r="366" spans="3:30" s="67" customFormat="1" x14ac:dyDescent="0.2">
      <c r="C366" s="68"/>
      <c r="G366" s="69"/>
      <c r="H366" s="69"/>
      <c r="S366" s="66"/>
      <c r="AD366" s="66"/>
    </row>
    <row r="367" spans="3:30" s="67" customFormat="1" x14ac:dyDescent="0.2">
      <c r="C367" s="68"/>
      <c r="G367" s="69"/>
      <c r="H367" s="69"/>
      <c r="S367" s="66"/>
      <c r="AD367" s="66"/>
    </row>
    <row r="368" spans="3:30" s="67" customFormat="1" x14ac:dyDescent="0.2">
      <c r="C368" s="68"/>
      <c r="G368" s="69"/>
      <c r="H368" s="69"/>
      <c r="S368" s="66"/>
      <c r="AD368" s="66"/>
    </row>
    <row r="369" spans="3:30" s="67" customFormat="1" x14ac:dyDescent="0.2">
      <c r="C369" s="68"/>
      <c r="G369" s="69"/>
      <c r="H369" s="69"/>
      <c r="S369" s="66"/>
      <c r="AD369" s="66"/>
    </row>
    <row r="370" spans="3:30" s="67" customFormat="1" x14ac:dyDescent="0.2">
      <c r="C370" s="68"/>
      <c r="G370" s="69"/>
      <c r="H370" s="69"/>
      <c r="S370" s="66"/>
      <c r="AD370" s="66"/>
    </row>
    <row r="371" spans="3:30" s="67" customFormat="1" x14ac:dyDescent="0.2">
      <c r="C371" s="68"/>
      <c r="G371" s="69"/>
      <c r="H371" s="69"/>
      <c r="S371" s="66"/>
      <c r="AD371" s="66"/>
    </row>
    <row r="372" spans="3:30" s="67" customFormat="1" x14ac:dyDescent="0.2">
      <c r="C372" s="68"/>
      <c r="G372" s="69"/>
      <c r="H372" s="69"/>
      <c r="S372" s="66"/>
      <c r="AD372" s="66"/>
    </row>
    <row r="373" spans="3:30" s="67" customFormat="1" x14ac:dyDescent="0.2">
      <c r="C373" s="68"/>
      <c r="G373" s="69"/>
      <c r="H373" s="69"/>
      <c r="S373" s="66"/>
      <c r="AD373" s="66"/>
    </row>
    <row r="374" spans="3:30" s="67" customFormat="1" x14ac:dyDescent="0.2">
      <c r="C374" s="68"/>
      <c r="G374" s="69"/>
      <c r="H374" s="69"/>
      <c r="S374" s="66"/>
      <c r="AD374" s="66"/>
    </row>
    <row r="375" spans="3:30" s="67" customFormat="1" x14ac:dyDescent="0.2">
      <c r="C375" s="68"/>
      <c r="G375" s="69"/>
      <c r="H375" s="69"/>
      <c r="S375" s="66"/>
      <c r="AD375" s="66"/>
    </row>
    <row r="376" spans="3:30" s="67" customFormat="1" x14ac:dyDescent="0.2">
      <c r="C376" s="68"/>
      <c r="G376" s="69"/>
      <c r="H376" s="69"/>
      <c r="S376" s="66"/>
      <c r="AD376" s="66"/>
    </row>
    <row r="377" spans="3:30" s="67" customFormat="1" x14ac:dyDescent="0.2">
      <c r="C377" s="68"/>
      <c r="G377" s="69"/>
      <c r="H377" s="69"/>
      <c r="S377" s="66"/>
      <c r="AD377" s="66"/>
    </row>
    <row r="378" spans="3:30" s="67" customFormat="1" x14ac:dyDescent="0.2">
      <c r="C378" s="68"/>
      <c r="G378" s="69"/>
      <c r="H378" s="69"/>
      <c r="S378" s="66"/>
      <c r="AD378" s="66"/>
    </row>
    <row r="379" spans="3:30" s="67" customFormat="1" x14ac:dyDescent="0.2">
      <c r="C379" s="68"/>
      <c r="G379" s="69"/>
      <c r="H379" s="69"/>
      <c r="S379" s="66"/>
      <c r="AD379" s="66"/>
    </row>
    <row r="380" spans="3:30" s="67" customFormat="1" x14ac:dyDescent="0.2">
      <c r="C380" s="68"/>
      <c r="G380" s="69"/>
      <c r="H380" s="69"/>
      <c r="S380" s="66"/>
      <c r="AD380" s="66"/>
    </row>
    <row r="381" spans="3:30" s="67" customFormat="1" x14ac:dyDescent="0.2">
      <c r="C381" s="68"/>
      <c r="G381" s="69"/>
      <c r="H381" s="69"/>
      <c r="S381" s="66"/>
      <c r="AD381" s="66"/>
    </row>
    <row r="382" spans="3:30" s="67" customFormat="1" x14ac:dyDescent="0.2">
      <c r="C382" s="68"/>
      <c r="G382" s="69"/>
      <c r="H382" s="69"/>
      <c r="S382" s="66"/>
      <c r="AD382" s="66"/>
    </row>
    <row r="383" spans="3:30" s="67" customFormat="1" x14ac:dyDescent="0.2">
      <c r="C383" s="68"/>
      <c r="G383" s="69"/>
      <c r="H383" s="69"/>
      <c r="S383" s="66"/>
      <c r="AD383" s="66"/>
    </row>
    <row r="384" spans="3:30" s="67" customFormat="1" x14ac:dyDescent="0.2">
      <c r="C384" s="68"/>
      <c r="G384" s="69"/>
      <c r="H384" s="69"/>
      <c r="S384" s="66"/>
      <c r="AD384" s="66"/>
    </row>
    <row r="385" spans="3:30" s="67" customFormat="1" x14ac:dyDescent="0.2">
      <c r="C385" s="68"/>
      <c r="G385" s="69"/>
      <c r="H385" s="69"/>
      <c r="S385" s="66"/>
      <c r="AD385" s="66"/>
    </row>
    <row r="386" spans="3:30" s="67" customFormat="1" x14ac:dyDescent="0.2">
      <c r="C386" s="68"/>
      <c r="G386" s="69"/>
      <c r="H386" s="69"/>
      <c r="S386" s="66"/>
      <c r="AD386" s="66"/>
    </row>
    <row r="387" spans="3:30" s="67" customFormat="1" x14ac:dyDescent="0.2">
      <c r="C387" s="68"/>
      <c r="G387" s="69"/>
      <c r="H387" s="69"/>
      <c r="S387" s="66"/>
      <c r="AD387" s="66"/>
    </row>
    <row r="388" spans="3:30" s="67" customFormat="1" x14ac:dyDescent="0.2">
      <c r="C388" s="68"/>
      <c r="G388" s="69"/>
      <c r="H388" s="69"/>
      <c r="S388" s="66"/>
      <c r="AD388" s="66"/>
    </row>
    <row r="389" spans="3:30" s="67" customFormat="1" x14ac:dyDescent="0.2">
      <c r="C389" s="68"/>
      <c r="G389" s="69"/>
      <c r="H389" s="69"/>
      <c r="S389" s="66"/>
      <c r="AD389" s="66"/>
    </row>
    <row r="390" spans="3:30" s="67" customFormat="1" x14ac:dyDescent="0.2">
      <c r="C390" s="68"/>
      <c r="G390" s="69"/>
      <c r="H390" s="69"/>
      <c r="S390" s="66"/>
      <c r="AD390" s="66"/>
    </row>
    <row r="391" spans="3:30" s="67" customFormat="1" x14ac:dyDescent="0.2">
      <c r="C391" s="68"/>
      <c r="G391" s="69"/>
      <c r="H391" s="69"/>
      <c r="S391" s="66"/>
      <c r="AD391" s="66"/>
    </row>
    <row r="392" spans="3:30" s="67" customFormat="1" x14ac:dyDescent="0.2">
      <c r="C392" s="68"/>
      <c r="G392" s="69"/>
      <c r="H392" s="69"/>
      <c r="S392" s="66"/>
      <c r="AD392" s="66"/>
    </row>
    <row r="393" spans="3:30" s="67" customFormat="1" x14ac:dyDescent="0.2">
      <c r="C393" s="68"/>
      <c r="G393" s="69"/>
      <c r="H393" s="69"/>
      <c r="S393" s="66"/>
      <c r="AD393" s="66"/>
    </row>
    <row r="394" spans="3:30" s="67" customFormat="1" x14ac:dyDescent="0.2">
      <c r="C394" s="68"/>
      <c r="G394" s="69"/>
      <c r="H394" s="69"/>
      <c r="S394" s="66"/>
      <c r="AD394" s="66"/>
    </row>
    <row r="395" spans="3:30" s="67" customFormat="1" x14ac:dyDescent="0.2">
      <c r="C395" s="68"/>
      <c r="G395" s="69"/>
      <c r="H395" s="69"/>
      <c r="S395" s="66"/>
      <c r="AD395" s="66"/>
    </row>
    <row r="396" spans="3:30" s="67" customFormat="1" x14ac:dyDescent="0.2">
      <c r="C396" s="68"/>
      <c r="G396" s="69"/>
      <c r="H396" s="69"/>
      <c r="S396" s="66"/>
      <c r="AD396" s="66"/>
    </row>
    <row r="397" spans="3:30" s="67" customFormat="1" x14ac:dyDescent="0.2">
      <c r="C397" s="68"/>
      <c r="G397" s="69"/>
      <c r="H397" s="69"/>
      <c r="S397" s="66"/>
      <c r="AD397" s="66"/>
    </row>
    <row r="398" spans="3:30" s="67" customFormat="1" x14ac:dyDescent="0.2">
      <c r="C398" s="68"/>
      <c r="G398" s="69"/>
      <c r="H398" s="69"/>
      <c r="S398" s="66"/>
      <c r="AD398" s="66"/>
    </row>
    <row r="399" spans="3:30" s="67" customFormat="1" x14ac:dyDescent="0.2">
      <c r="C399" s="68"/>
      <c r="G399" s="69"/>
      <c r="H399" s="69"/>
      <c r="S399" s="66"/>
      <c r="AD399" s="66"/>
    </row>
    <row r="400" spans="3:30" s="67" customFormat="1" x14ac:dyDescent="0.2">
      <c r="C400" s="68"/>
      <c r="G400" s="69"/>
      <c r="H400" s="69"/>
      <c r="S400" s="66"/>
      <c r="AD400" s="66"/>
    </row>
    <row r="401" spans="3:180" s="67" customFormat="1" x14ac:dyDescent="0.2">
      <c r="C401" s="68"/>
      <c r="G401" s="69"/>
      <c r="H401" s="69"/>
      <c r="S401" s="66"/>
      <c r="AD401" s="66"/>
    </row>
    <row r="402" spans="3:180" s="67" customFormat="1" x14ac:dyDescent="0.2">
      <c r="C402" s="68"/>
      <c r="G402" s="69"/>
      <c r="H402" s="69"/>
      <c r="S402" s="66"/>
      <c r="AD402" s="66"/>
    </row>
    <row r="403" spans="3:180" s="67" customFormat="1" x14ac:dyDescent="0.2">
      <c r="C403" s="68"/>
      <c r="G403" s="69"/>
      <c r="H403" s="69"/>
      <c r="S403" s="66"/>
      <c r="AD403" s="66"/>
    </row>
    <row r="404" spans="3:180" s="67" customFormat="1" x14ac:dyDescent="0.2">
      <c r="C404" s="68"/>
      <c r="G404" s="69"/>
      <c r="H404" s="69"/>
      <c r="S404" s="66"/>
      <c r="AD404" s="66"/>
    </row>
    <row r="405" spans="3:180" s="67" customFormat="1" x14ac:dyDescent="0.2">
      <c r="C405" s="68"/>
      <c r="G405" s="69"/>
      <c r="H405" s="69"/>
      <c r="S405" s="66"/>
      <c r="AD405" s="66"/>
    </row>
    <row r="406" spans="3:180" s="67" customFormat="1" x14ac:dyDescent="0.2">
      <c r="C406" s="68"/>
      <c r="G406" s="69"/>
      <c r="H406" s="69"/>
      <c r="S406" s="66"/>
      <c r="AD406" s="66"/>
    </row>
    <row r="407" spans="3:180" s="67" customFormat="1" x14ac:dyDescent="0.2">
      <c r="C407" s="68"/>
      <c r="G407" s="69"/>
      <c r="H407" s="69"/>
      <c r="S407" s="66"/>
      <c r="AD407" s="66"/>
    </row>
    <row r="408" spans="3:180" s="67" customFormat="1" x14ac:dyDescent="0.2">
      <c r="C408" s="68"/>
      <c r="G408" s="69"/>
      <c r="H408" s="69"/>
      <c r="S408" s="66"/>
      <c r="AD408" s="66"/>
    </row>
    <row r="409" spans="3:180" s="67" customFormat="1" x14ac:dyDescent="0.2">
      <c r="C409" s="68"/>
      <c r="G409" s="69"/>
      <c r="H409" s="69"/>
      <c r="S409" s="66"/>
      <c r="AD409" s="66"/>
    </row>
    <row r="410" spans="3:180" s="67" customFormat="1" x14ac:dyDescent="0.2">
      <c r="C410" s="68"/>
      <c r="G410" s="69"/>
      <c r="H410" s="69"/>
      <c r="S410" s="66"/>
      <c r="AD410" s="66"/>
    </row>
    <row r="411" spans="3:180" s="67" customFormat="1" x14ac:dyDescent="0.2">
      <c r="C411" s="68"/>
      <c r="G411" s="69"/>
      <c r="H411" s="69"/>
      <c r="S411" s="66"/>
      <c r="AD411" s="66"/>
      <c r="AZ411" s="66"/>
      <c r="BV411" s="66"/>
      <c r="CG411" s="66"/>
      <c r="CR411" s="66"/>
      <c r="DG411" s="66"/>
      <c r="DH411" s="66"/>
      <c r="DI411" s="66"/>
      <c r="DT411" s="66"/>
      <c r="EE411" s="66"/>
      <c r="EQ411" s="66"/>
      <c r="FB411" s="66"/>
      <c r="FM411" s="66"/>
      <c r="FX411" s="66"/>
    </row>
    <row r="412" spans="3:180" s="67" customFormat="1" x14ac:dyDescent="0.2">
      <c r="C412" s="68"/>
      <c r="G412" s="69"/>
      <c r="H412" s="69"/>
      <c r="S412" s="66"/>
      <c r="AD412" s="66"/>
      <c r="AZ412" s="66"/>
      <c r="BV412" s="66"/>
      <c r="CG412" s="66"/>
      <c r="CR412" s="66"/>
      <c r="DG412" s="66"/>
      <c r="DH412" s="66"/>
      <c r="DI412" s="66"/>
      <c r="DT412" s="66"/>
      <c r="EE412" s="66"/>
      <c r="EQ412" s="66"/>
      <c r="FB412" s="66"/>
      <c r="FM412" s="66"/>
      <c r="FX412" s="66"/>
    </row>
    <row r="413" spans="3:180" s="67" customFormat="1" x14ac:dyDescent="0.2">
      <c r="C413" s="68"/>
      <c r="G413" s="69"/>
      <c r="H413" s="69"/>
      <c r="S413" s="66"/>
      <c r="AD413" s="66"/>
      <c r="AZ413" s="66"/>
      <c r="BV413" s="66"/>
      <c r="CG413" s="66"/>
      <c r="CR413" s="66"/>
      <c r="DG413" s="66"/>
      <c r="DH413" s="66"/>
      <c r="DI413" s="66"/>
      <c r="DT413" s="66"/>
      <c r="EE413" s="66"/>
      <c r="EQ413" s="66"/>
      <c r="FB413" s="66"/>
      <c r="FM413" s="66"/>
      <c r="FX413" s="66"/>
    </row>
    <row r="414" spans="3:180" s="67" customFormat="1" x14ac:dyDescent="0.2">
      <c r="C414" s="68"/>
      <c r="G414" s="69"/>
      <c r="H414" s="69"/>
      <c r="S414" s="66"/>
      <c r="AD414" s="66"/>
      <c r="AZ414" s="66"/>
      <c r="BV414" s="66"/>
      <c r="CG414" s="66"/>
      <c r="CR414" s="66"/>
      <c r="DG414" s="66"/>
      <c r="DH414" s="66"/>
      <c r="DI414" s="66"/>
      <c r="DT414" s="66"/>
      <c r="EE414" s="66"/>
      <c r="EQ414" s="66"/>
      <c r="FB414" s="66"/>
      <c r="FM414" s="66"/>
      <c r="FX414" s="66"/>
    </row>
    <row r="415" spans="3:180" s="67" customFormat="1" x14ac:dyDescent="0.2">
      <c r="C415" s="68"/>
      <c r="G415" s="69"/>
      <c r="H415" s="69"/>
      <c r="S415" s="66"/>
      <c r="AD415" s="66"/>
      <c r="AZ415" s="66"/>
      <c r="BV415" s="66"/>
      <c r="CG415" s="66"/>
      <c r="CR415" s="66"/>
      <c r="DG415" s="66"/>
      <c r="DH415" s="66"/>
      <c r="DI415" s="66"/>
      <c r="DT415" s="66"/>
      <c r="EE415" s="66"/>
      <c r="EQ415" s="66"/>
      <c r="FB415" s="66"/>
      <c r="FM415" s="66"/>
      <c r="FX415" s="66"/>
    </row>
    <row r="416" spans="3:180" s="67" customFormat="1" x14ac:dyDescent="0.2">
      <c r="C416" s="68"/>
      <c r="G416" s="69"/>
      <c r="H416" s="69"/>
      <c r="S416" s="66"/>
      <c r="AD416" s="66"/>
      <c r="AZ416" s="66"/>
      <c r="BV416" s="66"/>
      <c r="CG416" s="66"/>
      <c r="CR416" s="66"/>
      <c r="DG416" s="66"/>
      <c r="DH416" s="66"/>
      <c r="DI416" s="66"/>
      <c r="DT416" s="66"/>
      <c r="EE416" s="66"/>
      <c r="EQ416" s="66"/>
      <c r="FB416" s="66"/>
      <c r="FM416" s="66"/>
      <c r="FX416" s="66"/>
    </row>
    <row r="417" spans="3:180" s="67" customFormat="1" x14ac:dyDescent="0.2">
      <c r="C417" s="68"/>
      <c r="G417" s="69"/>
      <c r="H417" s="69"/>
      <c r="S417" s="66"/>
      <c r="AD417" s="66"/>
      <c r="AZ417" s="66"/>
      <c r="BV417" s="66"/>
      <c r="CG417" s="66"/>
      <c r="CR417" s="66"/>
      <c r="DG417" s="66"/>
      <c r="DH417" s="66"/>
      <c r="DI417" s="66"/>
      <c r="DT417" s="66"/>
      <c r="EE417" s="66"/>
      <c r="EQ417" s="66"/>
      <c r="FB417" s="66"/>
      <c r="FM417" s="66"/>
      <c r="FX417" s="66"/>
    </row>
    <row r="418" spans="3:180" s="67" customFormat="1" x14ac:dyDescent="0.2">
      <c r="C418" s="68"/>
      <c r="G418" s="69"/>
      <c r="H418" s="69"/>
      <c r="S418" s="66"/>
      <c r="AD418" s="66"/>
      <c r="AZ418" s="66"/>
      <c r="BV418" s="66"/>
      <c r="CG418" s="66"/>
      <c r="CR418" s="66"/>
      <c r="DG418" s="66"/>
      <c r="DH418" s="66"/>
      <c r="DI418" s="66"/>
      <c r="DT418" s="66"/>
      <c r="EE418" s="66"/>
      <c r="EQ418" s="66"/>
      <c r="FB418" s="66"/>
      <c r="FM418" s="66"/>
      <c r="FX418" s="66"/>
    </row>
    <row r="419" spans="3:180" s="67" customFormat="1" x14ac:dyDescent="0.2">
      <c r="C419" s="68"/>
      <c r="G419" s="69"/>
      <c r="H419" s="69"/>
      <c r="S419" s="66"/>
      <c r="AD419" s="66"/>
      <c r="AZ419" s="66"/>
      <c r="BV419" s="66"/>
      <c r="CG419" s="66"/>
      <c r="CR419" s="66"/>
      <c r="DG419" s="66"/>
      <c r="DH419" s="66"/>
      <c r="DI419" s="66"/>
      <c r="DT419" s="66"/>
      <c r="EE419" s="66"/>
      <c r="EQ419" s="66"/>
      <c r="FB419" s="66"/>
      <c r="FM419" s="66"/>
      <c r="FX419" s="66"/>
    </row>
    <row r="420" spans="3:180" s="67" customFormat="1" x14ac:dyDescent="0.2">
      <c r="C420" s="68"/>
      <c r="G420" s="69"/>
      <c r="H420" s="69"/>
      <c r="S420" s="66"/>
      <c r="AD420" s="66"/>
      <c r="AZ420" s="66"/>
      <c r="BV420" s="66"/>
      <c r="CG420" s="66"/>
      <c r="CR420" s="66"/>
      <c r="DG420" s="66"/>
      <c r="DH420" s="66"/>
      <c r="DI420" s="66"/>
      <c r="DT420" s="66"/>
      <c r="EE420" s="66"/>
      <c r="EQ420" s="66"/>
      <c r="FB420" s="66"/>
      <c r="FM420" s="66"/>
      <c r="FX420" s="66"/>
    </row>
    <row r="421" spans="3:180" s="67" customFormat="1" x14ac:dyDescent="0.2">
      <c r="C421" s="68"/>
      <c r="G421" s="69"/>
      <c r="H421" s="69"/>
      <c r="S421" s="66"/>
      <c r="AD421" s="66"/>
      <c r="AZ421" s="66"/>
      <c r="BV421" s="66"/>
      <c r="CG421" s="66"/>
      <c r="CR421" s="66"/>
      <c r="DG421" s="66"/>
      <c r="DH421" s="66"/>
      <c r="DI421" s="66"/>
      <c r="DT421" s="66"/>
      <c r="EE421" s="66"/>
      <c r="EQ421" s="66"/>
      <c r="FB421" s="66"/>
      <c r="FM421" s="66"/>
      <c r="FX421" s="66"/>
    </row>
    <row r="422" spans="3:180" s="67" customFormat="1" x14ac:dyDescent="0.2">
      <c r="C422" s="68"/>
      <c r="G422" s="69"/>
      <c r="H422" s="69"/>
      <c r="S422" s="66"/>
      <c r="AD422" s="66"/>
      <c r="AZ422" s="66"/>
      <c r="BV422" s="66"/>
      <c r="CG422" s="66"/>
      <c r="CR422" s="66"/>
      <c r="DG422" s="66"/>
      <c r="DH422" s="66"/>
      <c r="DI422" s="66"/>
      <c r="DT422" s="66"/>
      <c r="EE422" s="66"/>
      <c r="EQ422" s="66"/>
      <c r="FB422" s="66"/>
      <c r="FM422" s="66"/>
      <c r="FX422" s="66"/>
    </row>
    <row r="423" spans="3:180" s="67" customFormat="1" x14ac:dyDescent="0.2">
      <c r="C423" s="68"/>
      <c r="G423" s="69"/>
      <c r="H423" s="69"/>
      <c r="S423" s="66"/>
      <c r="AD423" s="66"/>
      <c r="AZ423" s="66"/>
      <c r="BV423" s="66"/>
      <c r="CG423" s="66"/>
      <c r="CR423" s="66"/>
      <c r="DG423" s="66"/>
      <c r="DH423" s="66"/>
      <c r="DI423" s="66"/>
      <c r="DT423" s="66"/>
      <c r="EE423" s="66"/>
      <c r="EQ423" s="66"/>
      <c r="FB423" s="66"/>
      <c r="FM423" s="66"/>
      <c r="FX423" s="66"/>
    </row>
    <row r="424" spans="3:180" s="67" customFormat="1" x14ac:dyDescent="0.2">
      <c r="C424" s="68"/>
      <c r="G424" s="69"/>
      <c r="H424" s="69"/>
      <c r="S424" s="66"/>
      <c r="AD424" s="66"/>
      <c r="AZ424" s="66"/>
      <c r="BV424" s="66"/>
      <c r="CG424" s="66"/>
      <c r="CR424" s="66"/>
      <c r="DG424" s="66"/>
      <c r="DH424" s="66"/>
      <c r="DI424" s="66"/>
      <c r="DT424" s="66"/>
      <c r="EE424" s="66"/>
      <c r="EQ424" s="66"/>
      <c r="FB424" s="66"/>
      <c r="FM424" s="66"/>
      <c r="FX424" s="66"/>
    </row>
    <row r="425" spans="3:180" s="67" customFormat="1" x14ac:dyDescent="0.2">
      <c r="C425" s="68"/>
      <c r="G425" s="69"/>
      <c r="H425" s="69"/>
      <c r="S425" s="66"/>
      <c r="AD425" s="66"/>
      <c r="AZ425" s="66"/>
      <c r="BV425" s="66"/>
      <c r="CG425" s="66"/>
      <c r="CR425" s="66"/>
      <c r="DG425" s="66"/>
      <c r="DH425" s="66"/>
      <c r="DI425" s="66"/>
      <c r="DT425" s="66"/>
      <c r="EE425" s="66"/>
      <c r="EQ425" s="66"/>
      <c r="FB425" s="66"/>
      <c r="FM425" s="66"/>
      <c r="FX425" s="66"/>
    </row>
    <row r="426" spans="3:180" s="67" customFormat="1" x14ac:dyDescent="0.2">
      <c r="C426" s="68"/>
      <c r="G426" s="69"/>
      <c r="H426" s="69"/>
      <c r="S426" s="66"/>
      <c r="AD426" s="66"/>
      <c r="AZ426" s="66"/>
      <c r="BV426" s="66"/>
      <c r="CG426" s="66"/>
      <c r="CR426" s="66"/>
      <c r="DG426" s="66"/>
      <c r="DH426" s="66"/>
      <c r="DI426" s="66"/>
      <c r="DT426" s="66"/>
      <c r="EE426" s="66"/>
      <c r="EQ426" s="66"/>
      <c r="FB426" s="66"/>
      <c r="FM426" s="66"/>
      <c r="FX426" s="66"/>
    </row>
    <row r="427" spans="3:180" s="67" customFormat="1" x14ac:dyDescent="0.2">
      <c r="C427" s="68"/>
      <c r="G427" s="69"/>
      <c r="H427" s="69"/>
      <c r="S427" s="66"/>
      <c r="AD427" s="66"/>
      <c r="AZ427" s="66"/>
      <c r="BV427" s="66"/>
      <c r="CG427" s="66"/>
      <c r="CR427" s="66"/>
      <c r="DG427" s="66"/>
      <c r="DH427" s="66"/>
      <c r="DI427" s="66"/>
      <c r="DT427" s="66"/>
      <c r="EE427" s="66"/>
      <c r="EQ427" s="66"/>
      <c r="FB427" s="66"/>
      <c r="FM427" s="66"/>
      <c r="FX427" s="66"/>
    </row>
    <row r="428" spans="3:180" s="67" customFormat="1" x14ac:dyDescent="0.2">
      <c r="C428" s="68"/>
      <c r="G428" s="69"/>
      <c r="H428" s="69"/>
      <c r="S428" s="66"/>
      <c r="AD428" s="66"/>
      <c r="AZ428" s="66"/>
      <c r="BV428" s="66"/>
      <c r="CG428" s="66"/>
      <c r="CR428" s="66"/>
      <c r="DG428" s="66"/>
      <c r="DH428" s="66"/>
      <c r="DI428" s="66"/>
      <c r="DT428" s="66"/>
      <c r="EE428" s="66"/>
      <c r="EQ428" s="66"/>
      <c r="FB428" s="66"/>
      <c r="FM428" s="66"/>
      <c r="FX428" s="66"/>
    </row>
    <row r="429" spans="3:180" s="67" customFormat="1" x14ac:dyDescent="0.2">
      <c r="C429" s="68"/>
      <c r="G429" s="69"/>
      <c r="H429" s="69"/>
      <c r="S429" s="66"/>
      <c r="AD429" s="66"/>
      <c r="AZ429" s="66"/>
      <c r="BV429" s="66"/>
      <c r="CG429" s="66"/>
      <c r="CR429" s="66"/>
      <c r="DG429" s="66"/>
      <c r="DH429" s="66"/>
      <c r="DI429" s="66"/>
      <c r="DT429" s="66"/>
      <c r="EE429" s="66"/>
      <c r="EQ429" s="66"/>
      <c r="FB429" s="66"/>
      <c r="FM429" s="66"/>
      <c r="FX429" s="66"/>
    </row>
    <row r="430" spans="3:180" s="67" customFormat="1" x14ac:dyDescent="0.2">
      <c r="C430" s="68"/>
      <c r="G430" s="69"/>
      <c r="H430" s="69"/>
      <c r="S430" s="66"/>
      <c r="AD430" s="66"/>
      <c r="AZ430" s="66"/>
      <c r="BV430" s="66"/>
      <c r="CG430" s="66"/>
      <c r="CR430" s="66"/>
      <c r="DG430" s="66"/>
      <c r="DH430" s="66"/>
      <c r="DI430" s="66"/>
      <c r="DT430" s="66"/>
      <c r="EE430" s="66"/>
      <c r="EQ430" s="66"/>
      <c r="FB430" s="66"/>
      <c r="FM430" s="66"/>
      <c r="FX430" s="66"/>
    </row>
    <row r="431" spans="3:180" s="67" customFormat="1" x14ac:dyDescent="0.2">
      <c r="C431" s="68"/>
      <c r="G431" s="69"/>
      <c r="H431" s="69"/>
      <c r="S431" s="66"/>
      <c r="AD431" s="66"/>
      <c r="AZ431" s="66"/>
      <c r="BV431" s="66"/>
      <c r="CG431" s="66"/>
      <c r="CR431" s="66"/>
      <c r="DG431" s="66"/>
      <c r="DH431" s="66"/>
      <c r="DI431" s="66"/>
      <c r="DT431" s="66"/>
      <c r="EE431" s="66"/>
      <c r="EQ431" s="66"/>
      <c r="FB431" s="66"/>
      <c r="FM431" s="66"/>
      <c r="FX431" s="66"/>
    </row>
    <row r="432" spans="3:180" s="67" customFormat="1" x14ac:dyDescent="0.2">
      <c r="C432" s="68"/>
      <c r="G432" s="69"/>
      <c r="H432" s="69"/>
      <c r="S432" s="66"/>
      <c r="AD432" s="66"/>
      <c r="AZ432" s="66"/>
      <c r="BV432" s="66"/>
      <c r="CG432" s="66"/>
      <c r="CR432" s="66"/>
      <c r="DG432" s="66"/>
      <c r="DH432" s="66"/>
      <c r="DI432" s="66"/>
      <c r="DT432" s="66"/>
      <c r="EE432" s="66"/>
      <c r="EQ432" s="66"/>
      <c r="FB432" s="66"/>
      <c r="FM432" s="66"/>
      <c r="FX432" s="66"/>
    </row>
    <row r="433" spans="3:180" s="67" customFormat="1" x14ac:dyDescent="0.2">
      <c r="C433" s="68"/>
      <c r="G433" s="69"/>
      <c r="H433" s="69"/>
      <c r="S433" s="66"/>
      <c r="AD433" s="66"/>
      <c r="AZ433" s="66"/>
      <c r="BV433" s="66"/>
      <c r="CG433" s="66"/>
      <c r="CR433" s="66"/>
      <c r="DG433" s="66"/>
      <c r="DH433" s="66"/>
      <c r="DI433" s="66"/>
      <c r="DT433" s="66"/>
      <c r="EE433" s="66"/>
      <c r="EQ433" s="66"/>
      <c r="FB433" s="66"/>
      <c r="FM433" s="66"/>
      <c r="FX433" s="66"/>
    </row>
    <row r="434" spans="3:180" s="67" customFormat="1" x14ac:dyDescent="0.2">
      <c r="C434" s="68"/>
      <c r="G434" s="69"/>
      <c r="H434" s="69"/>
      <c r="S434" s="66"/>
      <c r="AD434" s="66"/>
      <c r="AZ434" s="66"/>
      <c r="BV434" s="66"/>
      <c r="CG434" s="66"/>
      <c r="CR434" s="66"/>
      <c r="DG434" s="66"/>
      <c r="DH434" s="66"/>
      <c r="DI434" s="66"/>
      <c r="DT434" s="66"/>
      <c r="EE434" s="66"/>
      <c r="EQ434" s="66"/>
      <c r="FB434" s="66"/>
      <c r="FM434" s="66"/>
      <c r="FX434" s="66"/>
    </row>
    <row r="435" spans="3:180" s="67" customFormat="1" x14ac:dyDescent="0.2">
      <c r="C435" s="68"/>
      <c r="G435" s="69"/>
      <c r="H435" s="69"/>
      <c r="S435" s="66"/>
      <c r="AD435" s="66"/>
      <c r="AZ435" s="66"/>
      <c r="BV435" s="66"/>
      <c r="CG435" s="66"/>
      <c r="CR435" s="66"/>
      <c r="DG435" s="66"/>
      <c r="DH435" s="66"/>
      <c r="DI435" s="66"/>
      <c r="DT435" s="66"/>
      <c r="EE435" s="66"/>
      <c r="EQ435" s="66"/>
      <c r="FB435" s="66"/>
      <c r="FM435" s="66"/>
      <c r="FX435" s="66"/>
    </row>
    <row r="436" spans="3:180" s="67" customFormat="1" x14ac:dyDescent="0.2">
      <c r="C436" s="68"/>
      <c r="G436" s="69"/>
      <c r="H436" s="69"/>
      <c r="S436" s="66"/>
      <c r="AD436" s="66"/>
      <c r="AZ436" s="66"/>
      <c r="BV436" s="66"/>
      <c r="CG436" s="66"/>
      <c r="CR436" s="66"/>
      <c r="DG436" s="66"/>
      <c r="DH436" s="66"/>
      <c r="DI436" s="66"/>
      <c r="DT436" s="66"/>
      <c r="EE436" s="66"/>
      <c r="EQ436" s="66"/>
      <c r="FB436" s="66"/>
      <c r="FM436" s="66"/>
      <c r="FX436" s="66"/>
    </row>
    <row r="437" spans="3:180" s="67" customFormat="1" x14ac:dyDescent="0.2">
      <c r="C437" s="68"/>
      <c r="G437" s="69"/>
      <c r="H437" s="69"/>
      <c r="S437" s="66"/>
      <c r="AD437" s="66"/>
      <c r="AZ437" s="66"/>
      <c r="BV437" s="66"/>
      <c r="CG437" s="66"/>
      <c r="CR437" s="66"/>
      <c r="DG437" s="66"/>
      <c r="DH437" s="66"/>
      <c r="DI437" s="66"/>
      <c r="DT437" s="66"/>
      <c r="EE437" s="66"/>
      <c r="EQ437" s="66"/>
      <c r="FB437" s="66"/>
      <c r="FM437" s="66"/>
      <c r="FX437" s="66"/>
    </row>
    <row r="438" spans="3:180" s="67" customFormat="1" x14ac:dyDescent="0.2">
      <c r="C438" s="68"/>
      <c r="G438" s="69"/>
      <c r="H438" s="69"/>
      <c r="S438" s="66"/>
      <c r="AD438" s="66"/>
      <c r="AZ438" s="66"/>
      <c r="BV438" s="66"/>
      <c r="CG438" s="66"/>
      <c r="CR438" s="66"/>
      <c r="DG438" s="66"/>
      <c r="DH438" s="66"/>
      <c r="DI438" s="66"/>
      <c r="DT438" s="66"/>
      <c r="EE438" s="66"/>
      <c r="EQ438" s="66"/>
      <c r="FB438" s="66"/>
      <c r="FM438" s="66"/>
      <c r="FX438" s="66"/>
    </row>
    <row r="439" spans="3:180" s="67" customFormat="1" x14ac:dyDescent="0.2">
      <c r="C439" s="68"/>
      <c r="G439" s="69"/>
      <c r="H439" s="69"/>
      <c r="S439" s="66"/>
      <c r="AD439" s="66"/>
      <c r="AZ439" s="66"/>
      <c r="BV439" s="66"/>
      <c r="CG439" s="66"/>
      <c r="CR439" s="66"/>
      <c r="DG439" s="66"/>
      <c r="DH439" s="66"/>
      <c r="DI439" s="66"/>
      <c r="DT439" s="66"/>
      <c r="EE439" s="66"/>
      <c r="EQ439" s="66"/>
      <c r="FB439" s="66"/>
      <c r="FM439" s="66"/>
      <c r="FX439" s="66"/>
    </row>
    <row r="440" spans="3:180" s="67" customFormat="1" x14ac:dyDescent="0.2">
      <c r="C440" s="68"/>
      <c r="G440" s="69"/>
      <c r="H440" s="69"/>
      <c r="S440" s="66"/>
      <c r="AD440" s="66"/>
      <c r="AZ440" s="66"/>
      <c r="BV440" s="66"/>
      <c r="CG440" s="66"/>
      <c r="CR440" s="66"/>
      <c r="DG440" s="66"/>
      <c r="DH440" s="66"/>
      <c r="DI440" s="66"/>
      <c r="DT440" s="66"/>
      <c r="EE440" s="66"/>
      <c r="EQ440" s="66"/>
      <c r="FB440" s="66"/>
      <c r="FM440" s="66"/>
      <c r="FX440" s="66"/>
    </row>
    <row r="441" spans="3:180" s="67" customFormat="1" x14ac:dyDescent="0.2">
      <c r="C441" s="68"/>
      <c r="G441" s="69"/>
      <c r="H441" s="69"/>
      <c r="S441" s="66"/>
      <c r="AD441" s="66"/>
      <c r="AZ441" s="66"/>
      <c r="BV441" s="66"/>
      <c r="CG441" s="66"/>
      <c r="CR441" s="66"/>
      <c r="DG441" s="66"/>
      <c r="DH441" s="66"/>
      <c r="DI441" s="66"/>
      <c r="DT441" s="66"/>
      <c r="EE441" s="66"/>
      <c r="EQ441" s="66"/>
      <c r="FB441" s="66"/>
      <c r="FM441" s="66"/>
      <c r="FX441" s="66"/>
    </row>
    <row r="442" spans="3:180" s="67" customFormat="1" x14ac:dyDescent="0.2">
      <c r="C442" s="68"/>
      <c r="G442" s="69"/>
      <c r="H442" s="69"/>
      <c r="S442" s="66"/>
      <c r="AD442" s="66"/>
      <c r="AZ442" s="66"/>
      <c r="BV442" s="66"/>
      <c r="CG442" s="66"/>
      <c r="CR442" s="66"/>
      <c r="DG442" s="66"/>
      <c r="DH442" s="66"/>
      <c r="DI442" s="66"/>
      <c r="DT442" s="66"/>
      <c r="EE442" s="66"/>
      <c r="EQ442" s="66"/>
      <c r="FB442" s="66"/>
      <c r="FM442" s="66"/>
      <c r="FX442" s="66"/>
    </row>
    <row r="443" spans="3:180" s="67" customFormat="1" x14ac:dyDescent="0.2">
      <c r="C443" s="68"/>
      <c r="G443" s="69"/>
      <c r="H443" s="69"/>
      <c r="S443" s="66"/>
      <c r="AD443" s="66"/>
      <c r="AZ443" s="66"/>
      <c r="BV443" s="66"/>
      <c r="CG443" s="66"/>
      <c r="CR443" s="66"/>
      <c r="DG443" s="66"/>
      <c r="DH443" s="66"/>
      <c r="DI443" s="66"/>
      <c r="DT443" s="66"/>
      <c r="EE443" s="66"/>
      <c r="EQ443" s="66"/>
      <c r="FB443" s="66"/>
      <c r="FM443" s="66"/>
      <c r="FX443" s="66"/>
    </row>
    <row r="444" spans="3:180" s="67" customFormat="1" x14ac:dyDescent="0.2">
      <c r="C444" s="68"/>
      <c r="G444" s="69"/>
      <c r="H444" s="69"/>
      <c r="S444" s="66"/>
      <c r="AD444" s="66"/>
      <c r="AZ444" s="66"/>
      <c r="BV444" s="66"/>
      <c r="CG444" s="66"/>
      <c r="CR444" s="66"/>
      <c r="DG444" s="66"/>
      <c r="DH444" s="66"/>
      <c r="DI444" s="66"/>
      <c r="DT444" s="66"/>
      <c r="EE444" s="66"/>
      <c r="EQ444" s="66"/>
      <c r="FB444" s="66"/>
      <c r="FM444" s="66"/>
      <c r="FX444" s="66"/>
    </row>
    <row r="445" spans="3:180" s="67" customFormat="1" x14ac:dyDescent="0.2">
      <c r="C445" s="68"/>
      <c r="G445" s="69"/>
      <c r="H445" s="69"/>
      <c r="S445" s="66"/>
      <c r="AD445" s="66"/>
      <c r="AZ445" s="66"/>
      <c r="BV445" s="66"/>
      <c r="CG445" s="66"/>
      <c r="CR445" s="66"/>
      <c r="DG445" s="66"/>
      <c r="DH445" s="66"/>
      <c r="DI445" s="66"/>
      <c r="DT445" s="66"/>
      <c r="EE445" s="66"/>
      <c r="EQ445" s="66"/>
      <c r="FB445" s="66"/>
      <c r="FM445" s="66"/>
      <c r="FX445" s="66"/>
    </row>
    <row r="446" spans="3:180" s="67" customFormat="1" x14ac:dyDescent="0.2">
      <c r="C446" s="68"/>
      <c r="G446" s="69"/>
      <c r="H446" s="69"/>
      <c r="S446" s="66"/>
      <c r="AD446" s="66"/>
      <c r="AZ446" s="66"/>
      <c r="BV446" s="66"/>
      <c r="CG446" s="66"/>
      <c r="CR446" s="66"/>
      <c r="DG446" s="66"/>
      <c r="DH446" s="66"/>
      <c r="DI446" s="66"/>
      <c r="DT446" s="66"/>
      <c r="EE446" s="66"/>
      <c r="EQ446" s="66"/>
      <c r="FB446" s="66"/>
      <c r="FM446" s="66"/>
      <c r="FX446" s="66"/>
    </row>
    <row r="447" spans="3:180" s="67" customFormat="1" x14ac:dyDescent="0.2">
      <c r="C447" s="68"/>
      <c r="G447" s="69"/>
      <c r="H447" s="69"/>
      <c r="S447" s="66"/>
      <c r="AD447" s="66"/>
      <c r="AZ447" s="66"/>
      <c r="BV447" s="66"/>
      <c r="CG447" s="66"/>
      <c r="CR447" s="66"/>
      <c r="DG447" s="66"/>
      <c r="DH447" s="66"/>
      <c r="DI447" s="66"/>
      <c r="DT447" s="66"/>
      <c r="EE447" s="66"/>
      <c r="EQ447" s="66"/>
      <c r="FB447" s="66"/>
      <c r="FM447" s="66"/>
      <c r="FX447" s="66"/>
    </row>
    <row r="448" spans="3:180" s="67" customFormat="1" x14ac:dyDescent="0.2">
      <c r="C448" s="68"/>
      <c r="G448" s="69"/>
      <c r="H448" s="69"/>
      <c r="S448" s="66"/>
      <c r="AD448" s="66"/>
      <c r="AZ448" s="66"/>
      <c r="BV448" s="66"/>
      <c r="CG448" s="66"/>
      <c r="CR448" s="66"/>
      <c r="DG448" s="66"/>
      <c r="DH448" s="66"/>
      <c r="DI448" s="66"/>
      <c r="DT448" s="66"/>
      <c r="EE448" s="66"/>
      <c r="EQ448" s="66"/>
      <c r="FB448" s="66"/>
      <c r="FM448" s="66"/>
      <c r="FX448" s="66"/>
    </row>
    <row r="449" spans="3:180" s="67" customFormat="1" x14ac:dyDescent="0.2">
      <c r="C449" s="68"/>
      <c r="G449" s="69"/>
      <c r="H449" s="69"/>
      <c r="S449" s="66"/>
      <c r="AD449" s="66"/>
      <c r="AZ449" s="66"/>
      <c r="BV449" s="66"/>
      <c r="CG449" s="66"/>
      <c r="CR449" s="66"/>
      <c r="DG449" s="66"/>
      <c r="DH449" s="66"/>
      <c r="DI449" s="66"/>
      <c r="DT449" s="66"/>
      <c r="EE449" s="66"/>
      <c r="EQ449" s="66"/>
      <c r="FB449" s="66"/>
      <c r="FM449" s="66"/>
      <c r="FX449" s="66"/>
    </row>
    <row r="450" spans="3:180" s="67" customFormat="1" x14ac:dyDescent="0.2">
      <c r="C450" s="68"/>
      <c r="G450" s="69"/>
      <c r="H450" s="69"/>
      <c r="S450" s="66"/>
      <c r="AD450" s="66"/>
      <c r="AZ450" s="66"/>
      <c r="BV450" s="66"/>
      <c r="CG450" s="66"/>
      <c r="CR450" s="66"/>
      <c r="DG450" s="66"/>
      <c r="DH450" s="66"/>
      <c r="DI450" s="66"/>
      <c r="DT450" s="66"/>
      <c r="EE450" s="66"/>
      <c r="EQ450" s="66"/>
      <c r="FB450" s="66"/>
      <c r="FM450" s="66"/>
      <c r="FX450" s="66"/>
    </row>
    <row r="451" spans="3:180" s="67" customFormat="1" x14ac:dyDescent="0.2">
      <c r="C451" s="68"/>
      <c r="G451" s="69"/>
      <c r="H451" s="69"/>
      <c r="S451" s="66"/>
      <c r="AD451" s="66"/>
      <c r="AZ451" s="66"/>
      <c r="BV451" s="66"/>
      <c r="CG451" s="66"/>
      <c r="CR451" s="66"/>
      <c r="DG451" s="66"/>
      <c r="DH451" s="66"/>
      <c r="DI451" s="66"/>
      <c r="DT451" s="66"/>
      <c r="EE451" s="66"/>
      <c r="EQ451" s="66"/>
      <c r="FB451" s="66"/>
      <c r="FM451" s="66"/>
      <c r="FX451" s="66"/>
    </row>
    <row r="452" spans="3:180" s="67" customFormat="1" x14ac:dyDescent="0.2">
      <c r="C452" s="68"/>
      <c r="G452" s="69"/>
      <c r="H452" s="69"/>
      <c r="S452" s="66"/>
      <c r="AD452" s="66"/>
      <c r="AZ452" s="66"/>
      <c r="BV452" s="66"/>
      <c r="CG452" s="66"/>
      <c r="CR452" s="66"/>
      <c r="DG452" s="66"/>
      <c r="DH452" s="66"/>
      <c r="DI452" s="66"/>
      <c r="DT452" s="66"/>
      <c r="EE452" s="66"/>
      <c r="EQ452" s="66"/>
      <c r="FB452" s="66"/>
      <c r="FM452" s="66"/>
      <c r="FX452" s="66"/>
    </row>
    <row r="453" spans="3:180" s="67" customFormat="1" x14ac:dyDescent="0.2">
      <c r="C453" s="68"/>
      <c r="G453" s="69"/>
      <c r="H453" s="69"/>
      <c r="S453" s="66"/>
      <c r="AD453" s="66"/>
      <c r="AZ453" s="66"/>
      <c r="BV453" s="66"/>
      <c r="CG453" s="66"/>
      <c r="CR453" s="66"/>
      <c r="DG453" s="66"/>
      <c r="DH453" s="66"/>
      <c r="DI453" s="66"/>
      <c r="DT453" s="66"/>
      <c r="EE453" s="66"/>
      <c r="EQ453" s="66"/>
      <c r="FB453" s="66"/>
      <c r="FM453" s="66"/>
      <c r="FX453" s="66"/>
    </row>
    <row r="454" spans="3:180" s="67" customFormat="1" x14ac:dyDescent="0.2">
      <c r="C454" s="68"/>
      <c r="G454" s="69"/>
      <c r="H454" s="69"/>
      <c r="S454" s="66"/>
      <c r="AD454" s="66"/>
      <c r="AZ454" s="66"/>
      <c r="BV454" s="66"/>
      <c r="CG454" s="66"/>
      <c r="CR454" s="66"/>
      <c r="DG454" s="66"/>
      <c r="DH454" s="66"/>
      <c r="DI454" s="66"/>
      <c r="DT454" s="66"/>
      <c r="EE454" s="66"/>
      <c r="EQ454" s="66"/>
      <c r="FB454" s="66"/>
      <c r="FM454" s="66"/>
      <c r="FX454" s="66"/>
    </row>
    <row r="455" spans="3:180" s="67" customFormat="1" x14ac:dyDescent="0.2">
      <c r="C455" s="68"/>
      <c r="G455" s="69"/>
      <c r="H455" s="69"/>
      <c r="S455" s="66"/>
      <c r="AD455" s="66"/>
      <c r="AZ455" s="66"/>
      <c r="BV455" s="66"/>
      <c r="CG455" s="66"/>
      <c r="CR455" s="66"/>
      <c r="DG455" s="66"/>
      <c r="DH455" s="66"/>
      <c r="DI455" s="66"/>
      <c r="DT455" s="66"/>
      <c r="EE455" s="66"/>
      <c r="EQ455" s="66"/>
      <c r="FB455" s="66"/>
      <c r="FM455" s="66"/>
      <c r="FX455" s="66"/>
    </row>
    <row r="456" spans="3:180" s="67" customFormat="1" x14ac:dyDescent="0.2">
      <c r="C456" s="68"/>
      <c r="G456" s="69"/>
      <c r="H456" s="69"/>
      <c r="S456" s="66"/>
      <c r="AD456" s="66"/>
      <c r="AZ456" s="66"/>
      <c r="BV456" s="66"/>
      <c r="CG456" s="66"/>
      <c r="CR456" s="66"/>
      <c r="DG456" s="66"/>
      <c r="DH456" s="66"/>
      <c r="DI456" s="66"/>
      <c r="DT456" s="66"/>
      <c r="EE456" s="66"/>
      <c r="EQ456" s="66"/>
      <c r="FB456" s="66"/>
      <c r="FM456" s="66"/>
      <c r="FX456" s="66"/>
    </row>
    <row r="457" spans="3:180" s="67" customFormat="1" x14ac:dyDescent="0.2">
      <c r="C457" s="68"/>
      <c r="G457" s="69"/>
      <c r="H457" s="69"/>
      <c r="S457" s="66"/>
      <c r="AD457" s="66"/>
      <c r="AZ457" s="66"/>
      <c r="BV457" s="66"/>
      <c r="CG457" s="66"/>
      <c r="CR457" s="66"/>
      <c r="DG457" s="66"/>
      <c r="DH457" s="66"/>
      <c r="DI457" s="66"/>
      <c r="DT457" s="66"/>
      <c r="EE457" s="66"/>
      <c r="EQ457" s="66"/>
      <c r="FB457" s="66"/>
      <c r="FM457" s="66"/>
      <c r="FX457" s="66"/>
    </row>
    <row r="458" spans="3:180" s="67" customFormat="1" x14ac:dyDescent="0.2">
      <c r="C458" s="68"/>
      <c r="G458" s="69"/>
      <c r="H458" s="69"/>
      <c r="S458" s="66"/>
      <c r="AD458" s="66"/>
      <c r="AZ458" s="66"/>
      <c r="BV458" s="66"/>
      <c r="CG458" s="66"/>
      <c r="CR458" s="66"/>
      <c r="DG458" s="66"/>
      <c r="DH458" s="66"/>
      <c r="DI458" s="66"/>
      <c r="DT458" s="66"/>
      <c r="EE458" s="66"/>
      <c r="EQ458" s="66"/>
      <c r="FB458" s="66"/>
      <c r="FM458" s="66"/>
      <c r="FX458" s="66"/>
    </row>
    <row r="459" spans="3:180" s="67" customFormat="1" x14ac:dyDescent="0.2">
      <c r="C459" s="68"/>
      <c r="G459" s="69"/>
      <c r="H459" s="69"/>
      <c r="S459" s="66"/>
      <c r="AD459" s="66"/>
      <c r="AZ459" s="66"/>
      <c r="BV459" s="66"/>
      <c r="CG459" s="66"/>
      <c r="CR459" s="66"/>
      <c r="DG459" s="66"/>
      <c r="DH459" s="66"/>
      <c r="DI459" s="66"/>
      <c r="DT459" s="66"/>
      <c r="EE459" s="66"/>
      <c r="EQ459" s="66"/>
      <c r="FB459" s="66"/>
      <c r="FM459" s="66"/>
      <c r="FX459" s="66"/>
    </row>
    <row r="460" spans="3:180" s="67" customFormat="1" x14ac:dyDescent="0.2">
      <c r="C460" s="68"/>
      <c r="G460" s="69"/>
      <c r="H460" s="69"/>
      <c r="S460" s="66"/>
      <c r="AD460" s="66"/>
      <c r="AZ460" s="66"/>
      <c r="BV460" s="66"/>
      <c r="CG460" s="66"/>
      <c r="CR460" s="66"/>
      <c r="DG460" s="66"/>
      <c r="DH460" s="66"/>
      <c r="DI460" s="66"/>
      <c r="DT460" s="66"/>
      <c r="EE460" s="66"/>
      <c r="EQ460" s="66"/>
      <c r="FB460" s="66"/>
      <c r="FM460" s="66"/>
      <c r="FX460" s="66"/>
    </row>
    <row r="461" spans="3:180" s="67" customFormat="1" x14ac:dyDescent="0.2">
      <c r="C461" s="68"/>
      <c r="G461" s="69"/>
      <c r="H461" s="69"/>
      <c r="S461" s="66"/>
      <c r="AD461" s="66"/>
      <c r="AZ461" s="66"/>
      <c r="BV461" s="66"/>
      <c r="CG461" s="66"/>
      <c r="CR461" s="66"/>
      <c r="DG461" s="66"/>
      <c r="DH461" s="66"/>
      <c r="DI461" s="66"/>
      <c r="DT461" s="66"/>
      <c r="EE461" s="66"/>
      <c r="EQ461" s="66"/>
      <c r="FB461" s="66"/>
      <c r="FM461" s="66"/>
      <c r="FX461" s="66"/>
    </row>
    <row r="462" spans="3:180" s="67" customFormat="1" x14ac:dyDescent="0.2">
      <c r="C462" s="68"/>
      <c r="G462" s="69"/>
      <c r="H462" s="69"/>
      <c r="S462" s="66"/>
      <c r="AD462" s="66"/>
      <c r="AZ462" s="66"/>
      <c r="BV462" s="66"/>
      <c r="CG462" s="66"/>
      <c r="CR462" s="66"/>
      <c r="DG462" s="66"/>
      <c r="DH462" s="66"/>
      <c r="DI462" s="66"/>
      <c r="DT462" s="66"/>
      <c r="EE462" s="66"/>
      <c r="EQ462" s="66"/>
      <c r="FB462" s="66"/>
      <c r="FM462" s="66"/>
      <c r="FX462" s="66"/>
    </row>
    <row r="463" spans="3:180" s="67" customFormat="1" x14ac:dyDescent="0.2">
      <c r="C463" s="68"/>
      <c r="G463" s="69"/>
      <c r="H463" s="69"/>
      <c r="S463" s="66"/>
      <c r="AD463" s="66"/>
      <c r="AZ463" s="66"/>
      <c r="BV463" s="66"/>
      <c r="CG463" s="66"/>
      <c r="CR463" s="66"/>
      <c r="DG463" s="66"/>
      <c r="DH463" s="66"/>
      <c r="DI463" s="66"/>
      <c r="DT463" s="66"/>
      <c r="EE463" s="66"/>
      <c r="EQ463" s="66"/>
      <c r="FB463" s="66"/>
      <c r="FM463" s="66"/>
      <c r="FX463" s="66"/>
    </row>
    <row r="464" spans="3:180" s="67" customFormat="1" x14ac:dyDescent="0.2">
      <c r="C464" s="68"/>
      <c r="G464" s="69"/>
      <c r="H464" s="69"/>
      <c r="S464" s="66"/>
      <c r="AD464" s="66"/>
      <c r="AZ464" s="66"/>
      <c r="BV464" s="66"/>
      <c r="CG464" s="66"/>
      <c r="CR464" s="66"/>
      <c r="DG464" s="66"/>
      <c r="DH464" s="66"/>
      <c r="DI464" s="66"/>
      <c r="DT464" s="66"/>
      <c r="EE464" s="66"/>
      <c r="EQ464" s="66"/>
      <c r="FB464" s="66"/>
      <c r="FM464" s="66"/>
      <c r="FX464" s="66"/>
    </row>
    <row r="465" spans="3:180" s="67" customFormat="1" x14ac:dyDescent="0.2">
      <c r="C465" s="68"/>
      <c r="G465" s="69"/>
      <c r="H465" s="69"/>
      <c r="S465" s="66"/>
      <c r="AD465" s="66"/>
      <c r="AZ465" s="66"/>
      <c r="BV465" s="66"/>
      <c r="CG465" s="66"/>
      <c r="CR465" s="66"/>
      <c r="DG465" s="66"/>
      <c r="DH465" s="66"/>
      <c r="DI465" s="66"/>
      <c r="DT465" s="66"/>
      <c r="EE465" s="66"/>
      <c r="EQ465" s="66"/>
      <c r="FB465" s="66"/>
      <c r="FM465" s="66"/>
      <c r="FX465" s="66"/>
    </row>
    <row r="466" spans="3:180" s="67" customFormat="1" x14ac:dyDescent="0.2">
      <c r="C466" s="68"/>
      <c r="G466" s="69"/>
      <c r="H466" s="69"/>
      <c r="S466" s="66"/>
      <c r="AD466" s="66"/>
      <c r="AZ466" s="66"/>
      <c r="BV466" s="66"/>
      <c r="CG466" s="66"/>
      <c r="CR466" s="66"/>
      <c r="DG466" s="66"/>
      <c r="DH466" s="66"/>
      <c r="DI466" s="66"/>
      <c r="DT466" s="66"/>
      <c r="EE466" s="66"/>
      <c r="EQ466" s="66"/>
      <c r="FB466" s="66"/>
      <c r="FM466" s="66"/>
      <c r="FX466" s="66"/>
    </row>
    <row r="467" spans="3:180" s="67" customFormat="1" x14ac:dyDescent="0.2">
      <c r="C467" s="68"/>
      <c r="G467" s="69"/>
      <c r="H467" s="69"/>
      <c r="S467" s="66"/>
      <c r="AD467" s="66"/>
      <c r="AZ467" s="66"/>
      <c r="BV467" s="66"/>
      <c r="CG467" s="66"/>
      <c r="CR467" s="66"/>
      <c r="DG467" s="66"/>
      <c r="DH467" s="66"/>
      <c r="DI467" s="66"/>
      <c r="DT467" s="66"/>
      <c r="EE467" s="66"/>
      <c r="EQ467" s="66"/>
      <c r="FB467" s="66"/>
      <c r="FM467" s="66"/>
      <c r="FX467" s="66"/>
    </row>
    <row r="468" spans="3:180" s="67" customFormat="1" x14ac:dyDescent="0.2">
      <c r="C468" s="68"/>
      <c r="G468" s="69"/>
      <c r="H468" s="69"/>
      <c r="S468" s="66"/>
      <c r="AD468" s="66"/>
      <c r="AZ468" s="66"/>
      <c r="BV468" s="66"/>
      <c r="CG468" s="66"/>
      <c r="CR468" s="66"/>
      <c r="DG468" s="66"/>
      <c r="DH468" s="66"/>
      <c r="DI468" s="66"/>
      <c r="DT468" s="66"/>
      <c r="EE468" s="66"/>
      <c r="EQ468" s="66"/>
      <c r="FB468" s="66"/>
      <c r="FM468" s="66"/>
      <c r="FX468" s="66"/>
    </row>
    <row r="469" spans="3:180" s="67" customFormat="1" x14ac:dyDescent="0.2">
      <c r="C469" s="68"/>
      <c r="G469" s="69"/>
      <c r="H469" s="69"/>
      <c r="S469" s="66"/>
      <c r="AD469" s="66"/>
      <c r="AZ469" s="66"/>
      <c r="BV469" s="66"/>
      <c r="CG469" s="66"/>
      <c r="CR469" s="66"/>
      <c r="DG469" s="66"/>
      <c r="DH469" s="66"/>
      <c r="DI469" s="66"/>
      <c r="DT469" s="66"/>
      <c r="EE469" s="66"/>
      <c r="EQ469" s="66"/>
      <c r="FB469" s="66"/>
      <c r="FM469" s="66"/>
      <c r="FX469" s="66"/>
    </row>
    <row r="470" spans="3:180" s="67" customFormat="1" x14ac:dyDescent="0.2">
      <c r="C470" s="68"/>
      <c r="G470" s="69"/>
      <c r="H470" s="69"/>
      <c r="S470" s="66"/>
      <c r="AD470" s="66"/>
      <c r="AZ470" s="66"/>
      <c r="BV470" s="66"/>
      <c r="CG470" s="66"/>
      <c r="CR470" s="66"/>
      <c r="DG470" s="66"/>
      <c r="DH470" s="66"/>
      <c r="DI470" s="66"/>
      <c r="DT470" s="66"/>
      <c r="EE470" s="66"/>
      <c r="EQ470" s="66"/>
      <c r="FB470" s="66"/>
      <c r="FM470" s="66"/>
      <c r="FX470" s="66"/>
    </row>
    <row r="471" spans="3:180" s="67" customFormat="1" x14ac:dyDescent="0.2">
      <c r="C471" s="68"/>
      <c r="G471" s="69"/>
      <c r="H471" s="69"/>
      <c r="S471" s="66"/>
      <c r="AD471" s="66"/>
      <c r="AZ471" s="66"/>
      <c r="BV471" s="66"/>
      <c r="CG471" s="66"/>
      <c r="CR471" s="66"/>
      <c r="DG471" s="66"/>
      <c r="DH471" s="66"/>
      <c r="DI471" s="66"/>
      <c r="DT471" s="66"/>
      <c r="EE471" s="66"/>
      <c r="EQ471" s="66"/>
      <c r="FB471" s="66"/>
      <c r="FM471" s="66"/>
      <c r="FX471" s="66"/>
    </row>
    <row r="472" spans="3:180" s="67" customFormat="1" x14ac:dyDescent="0.2">
      <c r="C472" s="68"/>
      <c r="G472" s="69"/>
      <c r="H472" s="69"/>
      <c r="S472" s="66"/>
      <c r="AD472" s="66"/>
      <c r="AZ472" s="66"/>
      <c r="BV472" s="66"/>
      <c r="CG472" s="66"/>
      <c r="CR472" s="66"/>
      <c r="DG472" s="66"/>
      <c r="DH472" s="66"/>
      <c r="DI472" s="66"/>
      <c r="DT472" s="66"/>
      <c r="EE472" s="66"/>
      <c r="EQ472" s="66"/>
      <c r="FB472" s="66"/>
      <c r="FM472" s="66"/>
      <c r="FX472" s="66"/>
    </row>
    <row r="473" spans="3:180" s="67" customFormat="1" x14ac:dyDescent="0.2">
      <c r="C473" s="68"/>
      <c r="G473" s="69"/>
      <c r="H473" s="69"/>
      <c r="S473" s="66"/>
      <c r="AD473" s="66"/>
      <c r="AZ473" s="66"/>
      <c r="BV473" s="66"/>
      <c r="CG473" s="66"/>
      <c r="CR473" s="66"/>
      <c r="DG473" s="66"/>
      <c r="DH473" s="66"/>
      <c r="DI473" s="66"/>
      <c r="DT473" s="66"/>
      <c r="EE473" s="66"/>
      <c r="EQ473" s="66"/>
      <c r="FB473" s="66"/>
      <c r="FM473" s="66"/>
      <c r="FX473" s="66"/>
    </row>
    <row r="474" spans="3:180" s="67" customFormat="1" x14ac:dyDescent="0.2">
      <c r="C474" s="68"/>
      <c r="G474" s="69"/>
      <c r="H474" s="69"/>
      <c r="S474" s="66"/>
      <c r="AD474" s="66"/>
      <c r="AZ474" s="66"/>
      <c r="BV474" s="66"/>
      <c r="CG474" s="66"/>
      <c r="CR474" s="66"/>
      <c r="DG474" s="66"/>
      <c r="DH474" s="66"/>
      <c r="DI474" s="66"/>
      <c r="DT474" s="66"/>
      <c r="EE474" s="66"/>
      <c r="EQ474" s="66"/>
      <c r="FB474" s="66"/>
      <c r="FM474" s="66"/>
      <c r="FX474" s="66"/>
    </row>
    <row r="475" spans="3:180" s="67" customFormat="1" x14ac:dyDescent="0.2">
      <c r="C475" s="68"/>
      <c r="G475" s="69"/>
      <c r="H475" s="69"/>
      <c r="S475" s="66"/>
      <c r="AD475" s="66"/>
      <c r="AZ475" s="66"/>
      <c r="BV475" s="66"/>
      <c r="CG475" s="66"/>
      <c r="CR475" s="66"/>
      <c r="DG475" s="66"/>
      <c r="DH475" s="66"/>
      <c r="DI475" s="66"/>
      <c r="DT475" s="66"/>
      <c r="EE475" s="66"/>
      <c r="EQ475" s="66"/>
      <c r="FB475" s="66"/>
      <c r="FM475" s="66"/>
      <c r="FX475" s="66"/>
    </row>
    <row r="476" spans="3:180" s="67" customFormat="1" x14ac:dyDescent="0.2">
      <c r="C476" s="68"/>
      <c r="G476" s="69"/>
      <c r="H476" s="69"/>
      <c r="S476" s="66"/>
      <c r="AD476" s="66"/>
      <c r="AZ476" s="66"/>
      <c r="BV476" s="66"/>
      <c r="CG476" s="66"/>
      <c r="CR476" s="66"/>
      <c r="DG476" s="66"/>
      <c r="DH476" s="66"/>
      <c r="DI476" s="66"/>
      <c r="DT476" s="66"/>
      <c r="EE476" s="66"/>
      <c r="EQ476" s="66"/>
      <c r="FB476" s="66"/>
      <c r="FM476" s="66"/>
      <c r="FX476" s="66"/>
    </row>
    <row r="477" spans="3:180" s="67" customFormat="1" x14ac:dyDescent="0.2">
      <c r="C477" s="68"/>
      <c r="G477" s="69"/>
      <c r="H477" s="69"/>
      <c r="S477" s="66"/>
      <c r="AD477" s="66"/>
      <c r="AZ477" s="66"/>
      <c r="BV477" s="66"/>
      <c r="CG477" s="66"/>
      <c r="CR477" s="66"/>
      <c r="DG477" s="66"/>
      <c r="DH477" s="66"/>
      <c r="DI477" s="66"/>
      <c r="DT477" s="66"/>
      <c r="EE477" s="66"/>
      <c r="EQ477" s="66"/>
      <c r="FB477" s="66"/>
      <c r="FM477" s="66"/>
      <c r="FX477" s="66"/>
    </row>
    <row r="478" spans="3:180" s="67" customFormat="1" x14ac:dyDescent="0.2">
      <c r="C478" s="68"/>
      <c r="G478" s="69"/>
      <c r="H478" s="69"/>
      <c r="S478" s="66"/>
      <c r="AD478" s="66"/>
      <c r="AZ478" s="66"/>
      <c r="BV478" s="66"/>
      <c r="CG478" s="66"/>
      <c r="CR478" s="66"/>
      <c r="DG478" s="66"/>
      <c r="DH478" s="66"/>
      <c r="DI478" s="66"/>
      <c r="DT478" s="66"/>
      <c r="EE478" s="66"/>
      <c r="EQ478" s="66"/>
      <c r="FB478" s="66"/>
      <c r="FM478" s="66"/>
      <c r="FX478" s="66"/>
    </row>
    <row r="479" spans="3:180" s="67" customFormat="1" x14ac:dyDescent="0.2">
      <c r="C479" s="68"/>
      <c r="G479" s="69"/>
      <c r="H479" s="69"/>
      <c r="S479" s="66"/>
      <c r="AD479" s="66"/>
      <c r="AZ479" s="66"/>
      <c r="BV479" s="66"/>
      <c r="CG479" s="66"/>
      <c r="CR479" s="66"/>
      <c r="DG479" s="66"/>
      <c r="DH479" s="66"/>
      <c r="DI479" s="66"/>
      <c r="DT479" s="66"/>
      <c r="EE479" s="66"/>
      <c r="EQ479" s="66"/>
      <c r="FB479" s="66"/>
      <c r="FM479" s="66"/>
      <c r="FX479" s="66"/>
    </row>
    <row r="480" spans="3:180" s="67" customFormat="1" x14ac:dyDescent="0.2">
      <c r="C480" s="68"/>
      <c r="G480" s="69"/>
      <c r="H480" s="69"/>
      <c r="S480" s="66"/>
      <c r="AD480" s="66"/>
      <c r="AZ480" s="66"/>
      <c r="BV480" s="66"/>
      <c r="CG480" s="66"/>
      <c r="CR480" s="66"/>
      <c r="DG480" s="66"/>
      <c r="DH480" s="66"/>
      <c r="DI480" s="66"/>
      <c r="DT480" s="66"/>
      <c r="EE480" s="66"/>
      <c r="EQ480" s="66"/>
      <c r="FB480" s="66"/>
      <c r="FM480" s="66"/>
      <c r="FX480" s="66"/>
    </row>
    <row r="481" spans="3:180" s="67" customFormat="1" x14ac:dyDescent="0.2">
      <c r="C481" s="68"/>
      <c r="G481" s="69"/>
      <c r="H481" s="69"/>
      <c r="S481" s="66"/>
      <c r="AD481" s="66"/>
      <c r="AZ481" s="66"/>
      <c r="BV481" s="66"/>
      <c r="CG481" s="66"/>
      <c r="CR481" s="66"/>
      <c r="DG481" s="66"/>
      <c r="DH481" s="66"/>
      <c r="DI481" s="66"/>
      <c r="DT481" s="66"/>
      <c r="EE481" s="66"/>
      <c r="EQ481" s="66"/>
      <c r="FB481" s="66"/>
      <c r="FM481" s="66"/>
      <c r="FX481" s="66"/>
    </row>
    <row r="482" spans="3:180" s="67" customFormat="1" x14ac:dyDescent="0.2">
      <c r="C482" s="68"/>
      <c r="G482" s="69"/>
      <c r="H482" s="69"/>
      <c r="S482" s="66"/>
      <c r="AD482" s="66"/>
      <c r="AZ482" s="66"/>
      <c r="BV482" s="66"/>
      <c r="CG482" s="66"/>
      <c r="CR482" s="66"/>
      <c r="DG482" s="66"/>
      <c r="DH482" s="66"/>
      <c r="DI482" s="66"/>
      <c r="DT482" s="66"/>
      <c r="EE482" s="66"/>
      <c r="EQ482" s="66"/>
      <c r="FB482" s="66"/>
      <c r="FM482" s="66"/>
      <c r="FX482" s="66"/>
    </row>
    <row r="483" spans="3:180" s="67" customFormat="1" x14ac:dyDescent="0.2">
      <c r="C483" s="68"/>
      <c r="G483" s="69"/>
      <c r="H483" s="69"/>
      <c r="S483" s="66"/>
      <c r="AD483" s="66"/>
      <c r="AZ483" s="66"/>
      <c r="BV483" s="66"/>
      <c r="CG483" s="66"/>
      <c r="CR483" s="66"/>
      <c r="DG483" s="66"/>
      <c r="DH483" s="66"/>
      <c r="DI483" s="66"/>
      <c r="DT483" s="66"/>
      <c r="EE483" s="66"/>
      <c r="EQ483" s="66"/>
      <c r="FB483" s="66"/>
      <c r="FM483" s="66"/>
      <c r="FX483" s="66"/>
    </row>
    <row r="484" spans="3:180" s="67" customFormat="1" x14ac:dyDescent="0.2">
      <c r="C484" s="68"/>
      <c r="G484" s="69"/>
      <c r="H484" s="69"/>
      <c r="S484" s="66"/>
      <c r="AD484" s="66"/>
      <c r="AZ484" s="66"/>
      <c r="BV484" s="66"/>
      <c r="CG484" s="66"/>
      <c r="CR484" s="66"/>
      <c r="DG484" s="66"/>
      <c r="DH484" s="66"/>
      <c r="DI484" s="66"/>
      <c r="DT484" s="66"/>
      <c r="EE484" s="66"/>
      <c r="EQ484" s="66"/>
      <c r="FB484" s="66"/>
      <c r="FM484" s="66"/>
      <c r="FX484" s="66"/>
    </row>
    <row r="485" spans="3:180" s="67" customFormat="1" x14ac:dyDescent="0.2">
      <c r="C485" s="68"/>
      <c r="G485" s="69"/>
      <c r="H485" s="69"/>
      <c r="S485" s="66"/>
      <c r="AD485" s="66"/>
      <c r="AZ485" s="66"/>
      <c r="BV485" s="66"/>
      <c r="CG485" s="66"/>
      <c r="CR485" s="66"/>
      <c r="DG485" s="66"/>
      <c r="DH485" s="66"/>
      <c r="DI485" s="66"/>
      <c r="DT485" s="66"/>
      <c r="EE485" s="66"/>
      <c r="EQ485" s="66"/>
      <c r="FB485" s="66"/>
      <c r="FM485" s="66"/>
      <c r="FX485" s="66"/>
    </row>
    <row r="486" spans="3:180" s="67" customFormat="1" x14ac:dyDescent="0.2">
      <c r="C486" s="68"/>
      <c r="G486" s="69"/>
      <c r="H486" s="69"/>
      <c r="S486" s="66"/>
      <c r="AD486" s="66"/>
      <c r="AZ486" s="66"/>
      <c r="BV486" s="66"/>
      <c r="CG486" s="66"/>
      <c r="CR486" s="66"/>
      <c r="DG486" s="66"/>
      <c r="DH486" s="66"/>
      <c r="DI486" s="66"/>
      <c r="DT486" s="66"/>
      <c r="EE486" s="66"/>
      <c r="EQ486" s="66"/>
      <c r="FB486" s="66"/>
      <c r="FM486" s="66"/>
      <c r="FX486" s="66"/>
    </row>
    <row r="487" spans="3:180" s="67" customFormat="1" x14ac:dyDescent="0.2">
      <c r="C487" s="68"/>
      <c r="G487" s="69"/>
      <c r="H487" s="69"/>
      <c r="S487" s="66"/>
      <c r="AD487" s="66"/>
      <c r="AZ487" s="66"/>
      <c r="BV487" s="66"/>
      <c r="CG487" s="66"/>
      <c r="CR487" s="66"/>
      <c r="DG487" s="66"/>
      <c r="DH487" s="66"/>
      <c r="DI487" s="66"/>
      <c r="DT487" s="66"/>
      <c r="EE487" s="66"/>
      <c r="EQ487" s="66"/>
      <c r="FB487" s="66"/>
      <c r="FM487" s="66"/>
      <c r="FX487" s="66"/>
    </row>
    <row r="488" spans="3:180" s="67" customFormat="1" x14ac:dyDescent="0.2">
      <c r="C488" s="68"/>
      <c r="G488" s="69"/>
      <c r="H488" s="69"/>
      <c r="S488" s="66"/>
      <c r="AD488" s="66"/>
      <c r="AZ488" s="66"/>
      <c r="BV488" s="66"/>
      <c r="CG488" s="66"/>
      <c r="CR488" s="66"/>
      <c r="DG488" s="66"/>
      <c r="DH488" s="66"/>
      <c r="DI488" s="66"/>
      <c r="DT488" s="66"/>
      <c r="EE488" s="66"/>
      <c r="EQ488" s="66"/>
      <c r="FB488" s="66"/>
      <c r="FM488" s="66"/>
      <c r="FX488" s="66"/>
    </row>
    <row r="489" spans="3:180" s="67" customFormat="1" x14ac:dyDescent="0.2">
      <c r="C489" s="68"/>
      <c r="G489" s="69"/>
      <c r="H489" s="69"/>
      <c r="S489" s="66"/>
      <c r="AD489" s="66"/>
      <c r="AZ489" s="66"/>
      <c r="BV489" s="66"/>
      <c r="CG489" s="66"/>
      <c r="CR489" s="66"/>
      <c r="DG489" s="66"/>
      <c r="DH489" s="66"/>
      <c r="DI489" s="66"/>
      <c r="DT489" s="66"/>
      <c r="EE489" s="66"/>
      <c r="EQ489" s="66"/>
      <c r="FB489" s="66"/>
      <c r="FM489" s="66"/>
      <c r="FX489" s="66"/>
    </row>
    <row r="490" spans="3:180" s="67" customFormat="1" x14ac:dyDescent="0.2">
      <c r="C490" s="68"/>
      <c r="G490" s="69"/>
      <c r="H490" s="69"/>
      <c r="S490" s="66"/>
      <c r="AD490" s="66"/>
      <c r="AZ490" s="66"/>
      <c r="BV490" s="66"/>
      <c r="CG490" s="66"/>
      <c r="CR490" s="66"/>
      <c r="DG490" s="66"/>
      <c r="DH490" s="66"/>
      <c r="DI490" s="66"/>
      <c r="DT490" s="66"/>
      <c r="EE490" s="66"/>
      <c r="EQ490" s="66"/>
      <c r="FB490" s="66"/>
      <c r="FM490" s="66"/>
      <c r="FX490" s="66"/>
    </row>
    <row r="491" spans="3:180" s="67" customFormat="1" x14ac:dyDescent="0.2">
      <c r="C491" s="68"/>
      <c r="G491" s="69"/>
      <c r="H491" s="69"/>
      <c r="S491" s="66"/>
      <c r="AD491" s="66"/>
      <c r="AZ491" s="66"/>
      <c r="BV491" s="66"/>
      <c r="CG491" s="66"/>
      <c r="CR491" s="66"/>
      <c r="DG491" s="66"/>
      <c r="DH491" s="66"/>
      <c r="DI491" s="66"/>
      <c r="DT491" s="66"/>
      <c r="EE491" s="66"/>
      <c r="EQ491" s="66"/>
      <c r="FB491" s="66"/>
      <c r="FM491" s="66"/>
      <c r="FX491" s="66"/>
    </row>
    <row r="492" spans="3:180" s="67" customFormat="1" x14ac:dyDescent="0.2">
      <c r="C492" s="68"/>
      <c r="G492" s="69"/>
      <c r="H492" s="69"/>
      <c r="S492" s="66"/>
      <c r="AD492" s="66"/>
      <c r="AZ492" s="66"/>
      <c r="BV492" s="66"/>
      <c r="CG492" s="66"/>
      <c r="CR492" s="66"/>
      <c r="DG492" s="66"/>
      <c r="DH492" s="66"/>
      <c r="DI492" s="66"/>
      <c r="DT492" s="66"/>
      <c r="EE492" s="66"/>
      <c r="EQ492" s="66"/>
      <c r="FB492" s="66"/>
      <c r="FM492" s="66"/>
      <c r="FX492" s="66"/>
    </row>
    <row r="493" spans="3:180" s="67" customFormat="1" x14ac:dyDescent="0.2">
      <c r="C493" s="68"/>
      <c r="G493" s="69"/>
      <c r="H493" s="69"/>
      <c r="S493" s="66"/>
      <c r="AD493" s="66"/>
      <c r="AZ493" s="66"/>
      <c r="BV493" s="66"/>
      <c r="CG493" s="66"/>
      <c r="CR493" s="66"/>
      <c r="DG493" s="66"/>
      <c r="DH493" s="66"/>
      <c r="DI493" s="66"/>
      <c r="DT493" s="66"/>
      <c r="EE493" s="66"/>
      <c r="EQ493" s="66"/>
      <c r="FB493" s="66"/>
      <c r="FM493" s="66"/>
      <c r="FX493" s="66"/>
    </row>
    <row r="494" spans="3:180" s="67" customFormat="1" x14ac:dyDescent="0.2">
      <c r="C494" s="68"/>
      <c r="G494" s="69"/>
      <c r="H494" s="69"/>
      <c r="S494" s="66"/>
      <c r="AD494" s="66"/>
      <c r="AZ494" s="66"/>
      <c r="BV494" s="66"/>
      <c r="CG494" s="66"/>
      <c r="CR494" s="66"/>
      <c r="DG494" s="66"/>
      <c r="DH494" s="66"/>
      <c r="DI494" s="66"/>
      <c r="DT494" s="66"/>
      <c r="EE494" s="66"/>
      <c r="EQ494" s="66"/>
      <c r="FB494" s="66"/>
      <c r="FM494" s="66"/>
      <c r="FX494" s="66"/>
    </row>
    <row r="495" spans="3:180" s="67" customFormat="1" x14ac:dyDescent="0.2">
      <c r="C495" s="68"/>
      <c r="G495" s="69"/>
      <c r="H495" s="69"/>
      <c r="S495" s="66"/>
      <c r="AD495" s="66"/>
      <c r="AZ495" s="66"/>
      <c r="BV495" s="66"/>
      <c r="CG495" s="66"/>
      <c r="CR495" s="66"/>
      <c r="DG495" s="66"/>
      <c r="DH495" s="66"/>
      <c r="DI495" s="66"/>
      <c r="DT495" s="66"/>
      <c r="EE495" s="66"/>
      <c r="EQ495" s="66"/>
      <c r="FB495" s="66"/>
      <c r="FM495" s="66"/>
      <c r="FX495" s="66"/>
    </row>
    <row r="496" spans="3:180" s="67" customFormat="1" x14ac:dyDescent="0.2">
      <c r="C496" s="68"/>
      <c r="G496" s="69"/>
      <c r="H496" s="69"/>
      <c r="S496" s="66"/>
      <c r="AD496" s="66"/>
      <c r="AZ496" s="66"/>
      <c r="BV496" s="66"/>
      <c r="CG496" s="66"/>
      <c r="CR496" s="66"/>
      <c r="DG496" s="66"/>
      <c r="DH496" s="66"/>
      <c r="DI496" s="66"/>
      <c r="DT496" s="66"/>
      <c r="EE496" s="66"/>
      <c r="EQ496" s="66"/>
      <c r="FB496" s="66"/>
      <c r="FM496" s="66"/>
      <c r="FX496" s="66"/>
    </row>
    <row r="497" spans="3:180" s="67" customFormat="1" x14ac:dyDescent="0.2">
      <c r="C497" s="68"/>
      <c r="G497" s="69"/>
      <c r="H497" s="69"/>
      <c r="S497" s="66"/>
      <c r="AD497" s="66"/>
      <c r="AZ497" s="66"/>
      <c r="BV497" s="66"/>
      <c r="CG497" s="66"/>
      <c r="CR497" s="66"/>
      <c r="DG497" s="66"/>
      <c r="DH497" s="66"/>
      <c r="DI497" s="66"/>
      <c r="DT497" s="66"/>
      <c r="EE497" s="66"/>
      <c r="EQ497" s="66"/>
      <c r="FB497" s="66"/>
      <c r="FM497" s="66"/>
      <c r="FX497" s="66"/>
    </row>
    <row r="498" spans="3:180" s="67" customFormat="1" x14ac:dyDescent="0.2">
      <c r="C498" s="68"/>
      <c r="G498" s="69"/>
      <c r="H498" s="69"/>
      <c r="S498" s="66"/>
      <c r="AD498" s="66"/>
      <c r="AZ498" s="66"/>
      <c r="BV498" s="66"/>
      <c r="CG498" s="66"/>
      <c r="CR498" s="66"/>
      <c r="DG498" s="66"/>
      <c r="DH498" s="66"/>
      <c r="DI498" s="66"/>
      <c r="DT498" s="66"/>
      <c r="EE498" s="66"/>
      <c r="EQ498" s="66"/>
      <c r="FB498" s="66"/>
      <c r="FM498" s="66"/>
      <c r="FX498" s="66"/>
    </row>
    <row r="499" spans="3:180" s="67" customFormat="1" x14ac:dyDescent="0.2">
      <c r="C499" s="68"/>
      <c r="G499" s="69"/>
      <c r="H499" s="69"/>
      <c r="S499" s="66"/>
      <c r="AD499" s="66"/>
      <c r="AZ499" s="66"/>
      <c r="BV499" s="66"/>
      <c r="CG499" s="66"/>
      <c r="CR499" s="66"/>
      <c r="DG499" s="66"/>
      <c r="DH499" s="66"/>
      <c r="DI499" s="66"/>
      <c r="DT499" s="66"/>
      <c r="EE499" s="66"/>
      <c r="EQ499" s="66"/>
      <c r="FB499" s="66"/>
      <c r="FM499" s="66"/>
      <c r="FX499" s="66"/>
    </row>
    <row r="500" spans="3:180" s="67" customFormat="1" x14ac:dyDescent="0.2">
      <c r="C500" s="68"/>
      <c r="G500" s="69"/>
      <c r="H500" s="69"/>
      <c r="S500" s="66"/>
      <c r="AD500" s="66"/>
      <c r="AZ500" s="66"/>
      <c r="BV500" s="66"/>
      <c r="CG500" s="66"/>
      <c r="CR500" s="66"/>
      <c r="DG500" s="66"/>
      <c r="DH500" s="66"/>
      <c r="DI500" s="66"/>
      <c r="DT500" s="66"/>
      <c r="EE500" s="66"/>
      <c r="EQ500" s="66"/>
      <c r="FB500" s="66"/>
      <c r="FM500" s="66"/>
      <c r="FX500" s="66"/>
    </row>
    <row r="501" spans="3:180" s="67" customFormat="1" x14ac:dyDescent="0.2">
      <c r="C501" s="68"/>
      <c r="G501" s="69"/>
      <c r="H501" s="69"/>
      <c r="S501" s="66"/>
      <c r="AD501" s="66"/>
      <c r="AZ501" s="66"/>
      <c r="BV501" s="66"/>
      <c r="CG501" s="66"/>
      <c r="CR501" s="66"/>
      <c r="DG501" s="66"/>
      <c r="DH501" s="66"/>
      <c r="DI501" s="66"/>
      <c r="DT501" s="66"/>
      <c r="EE501" s="66"/>
      <c r="EQ501" s="66"/>
      <c r="FB501" s="66"/>
      <c r="FM501" s="66"/>
      <c r="FX501" s="66"/>
    </row>
    <row r="502" spans="3:180" s="67" customFormat="1" x14ac:dyDescent="0.2">
      <c r="C502" s="68"/>
      <c r="G502" s="69"/>
      <c r="H502" s="69"/>
      <c r="S502" s="66"/>
      <c r="AD502" s="66"/>
      <c r="AZ502" s="66"/>
      <c r="BV502" s="66"/>
      <c r="CG502" s="66"/>
      <c r="CR502" s="66"/>
      <c r="DG502" s="66"/>
      <c r="DH502" s="66"/>
      <c r="DI502" s="66"/>
      <c r="DT502" s="66"/>
      <c r="EE502" s="66"/>
      <c r="EQ502" s="66"/>
      <c r="FB502" s="66"/>
      <c r="FM502" s="66"/>
      <c r="FX502" s="66"/>
    </row>
    <row r="503" spans="3:180" s="67" customFormat="1" x14ac:dyDescent="0.2">
      <c r="C503" s="68"/>
      <c r="G503" s="69"/>
      <c r="H503" s="69"/>
      <c r="S503" s="66"/>
      <c r="AD503" s="66"/>
      <c r="AZ503" s="66"/>
      <c r="BV503" s="66"/>
      <c r="CG503" s="66"/>
      <c r="CR503" s="66"/>
      <c r="DG503" s="66"/>
      <c r="DH503" s="66"/>
      <c r="DI503" s="66"/>
      <c r="DT503" s="66"/>
      <c r="EE503" s="66"/>
      <c r="EQ503" s="66"/>
      <c r="FB503" s="66"/>
      <c r="FM503" s="66"/>
      <c r="FX503" s="66"/>
    </row>
    <row r="504" spans="3:180" s="67" customFormat="1" x14ac:dyDescent="0.2">
      <c r="C504" s="68"/>
      <c r="G504" s="69"/>
      <c r="H504" s="69"/>
      <c r="S504" s="66"/>
      <c r="AD504" s="66"/>
      <c r="AZ504" s="66"/>
      <c r="BV504" s="66"/>
      <c r="CG504" s="66"/>
      <c r="CR504" s="66"/>
      <c r="DG504" s="66"/>
      <c r="DH504" s="66"/>
      <c r="DI504" s="66"/>
      <c r="DT504" s="66"/>
      <c r="EE504" s="66"/>
      <c r="EQ504" s="66"/>
      <c r="FB504" s="66"/>
      <c r="FM504" s="66"/>
      <c r="FX504" s="66"/>
    </row>
    <row r="505" spans="3:180" s="67" customFormat="1" x14ac:dyDescent="0.2">
      <c r="C505" s="68"/>
      <c r="G505" s="69"/>
      <c r="H505" s="69"/>
      <c r="S505" s="66"/>
      <c r="AD505" s="66"/>
      <c r="AZ505" s="66"/>
      <c r="BV505" s="66"/>
      <c r="CG505" s="66"/>
      <c r="CR505" s="66"/>
      <c r="DG505" s="66"/>
      <c r="DH505" s="66"/>
      <c r="DI505" s="66"/>
      <c r="DT505" s="66"/>
      <c r="EE505" s="66"/>
      <c r="EQ505" s="66"/>
      <c r="FB505" s="66"/>
      <c r="FM505" s="66"/>
      <c r="FX505" s="66"/>
    </row>
    <row r="506" spans="3:180" s="67" customFormat="1" x14ac:dyDescent="0.2">
      <c r="C506" s="68"/>
      <c r="G506" s="69"/>
      <c r="H506" s="69"/>
      <c r="S506" s="66"/>
      <c r="AD506" s="66"/>
      <c r="AZ506" s="66"/>
      <c r="BV506" s="66"/>
      <c r="CG506" s="66"/>
      <c r="CR506" s="66"/>
      <c r="DG506" s="66"/>
      <c r="DH506" s="66"/>
      <c r="DI506" s="66"/>
      <c r="DT506" s="66"/>
      <c r="EE506" s="66"/>
      <c r="EQ506" s="66"/>
      <c r="FB506" s="66"/>
      <c r="FM506" s="66"/>
      <c r="FX506" s="66"/>
    </row>
    <row r="507" spans="3:180" s="67" customFormat="1" x14ac:dyDescent="0.2">
      <c r="C507" s="68"/>
      <c r="G507" s="69"/>
      <c r="H507" s="69"/>
      <c r="S507" s="66"/>
      <c r="AD507" s="66"/>
      <c r="AZ507" s="66"/>
      <c r="BV507" s="66"/>
      <c r="CG507" s="66"/>
      <c r="CR507" s="66"/>
      <c r="DG507" s="66"/>
      <c r="DH507" s="66"/>
      <c r="DI507" s="66"/>
      <c r="DT507" s="66"/>
      <c r="EE507" s="66"/>
      <c r="EQ507" s="66"/>
      <c r="FB507" s="66"/>
      <c r="FM507" s="66"/>
      <c r="FX507" s="66"/>
    </row>
    <row r="508" spans="3:180" s="67" customFormat="1" x14ac:dyDescent="0.2">
      <c r="C508" s="68"/>
      <c r="G508" s="69"/>
      <c r="H508" s="69"/>
      <c r="S508" s="66"/>
      <c r="AD508" s="66"/>
      <c r="AZ508" s="66"/>
      <c r="BV508" s="66"/>
      <c r="CG508" s="66"/>
      <c r="CR508" s="66"/>
      <c r="DG508" s="66"/>
      <c r="DH508" s="66"/>
      <c r="DI508" s="66"/>
      <c r="DT508" s="66"/>
      <c r="EE508" s="66"/>
      <c r="EQ508" s="66"/>
      <c r="FB508" s="66"/>
      <c r="FM508" s="66"/>
      <c r="FX508" s="66"/>
    </row>
    <row r="509" spans="3:180" s="67" customFormat="1" x14ac:dyDescent="0.2">
      <c r="C509" s="68"/>
      <c r="G509" s="69"/>
      <c r="H509" s="69"/>
      <c r="S509" s="66"/>
      <c r="AD509" s="66"/>
      <c r="AZ509" s="66"/>
      <c r="BV509" s="66"/>
      <c r="CG509" s="66"/>
      <c r="CR509" s="66"/>
      <c r="DG509" s="66"/>
      <c r="DH509" s="66"/>
      <c r="DI509" s="66"/>
      <c r="DT509" s="66"/>
      <c r="EE509" s="66"/>
      <c r="EQ509" s="66"/>
      <c r="FB509" s="66"/>
      <c r="FM509" s="66"/>
      <c r="FX509" s="66"/>
    </row>
    <row r="510" spans="3:180" s="67" customFormat="1" x14ac:dyDescent="0.2">
      <c r="C510" s="68"/>
      <c r="G510" s="69"/>
      <c r="H510" s="69"/>
      <c r="S510" s="66"/>
      <c r="AD510" s="66"/>
      <c r="AZ510" s="66"/>
      <c r="BV510" s="66"/>
      <c r="CG510" s="66"/>
      <c r="CR510" s="66"/>
      <c r="DG510" s="66"/>
      <c r="DH510" s="66"/>
      <c r="DI510" s="66"/>
      <c r="DT510" s="66"/>
      <c r="EE510" s="66"/>
      <c r="EQ510" s="66"/>
      <c r="FB510" s="66"/>
      <c r="FM510" s="66"/>
      <c r="FX510" s="66"/>
    </row>
    <row r="511" spans="3:180" s="67" customFormat="1" x14ac:dyDescent="0.2">
      <c r="C511" s="68"/>
      <c r="G511" s="69"/>
      <c r="H511" s="69"/>
      <c r="S511" s="66"/>
      <c r="AD511" s="66"/>
      <c r="AZ511" s="66"/>
      <c r="BV511" s="66"/>
      <c r="CG511" s="66"/>
      <c r="CR511" s="66"/>
      <c r="DG511" s="66"/>
      <c r="DH511" s="66"/>
      <c r="DI511" s="66"/>
      <c r="DT511" s="66"/>
      <c r="EE511" s="66"/>
      <c r="EQ511" s="66"/>
      <c r="FB511" s="66"/>
      <c r="FM511" s="66"/>
      <c r="FX511" s="66"/>
    </row>
    <row r="512" spans="3:180" s="67" customFormat="1" x14ac:dyDescent="0.2">
      <c r="C512" s="68"/>
      <c r="G512" s="69"/>
      <c r="H512" s="69"/>
      <c r="S512" s="66"/>
      <c r="AD512" s="66"/>
      <c r="AZ512" s="66"/>
      <c r="BV512" s="66"/>
      <c r="CG512" s="66"/>
      <c r="CR512" s="66"/>
      <c r="DG512" s="66"/>
      <c r="DH512" s="66"/>
      <c r="DI512" s="66"/>
      <c r="DT512" s="66"/>
      <c r="EE512" s="66"/>
      <c r="EQ512" s="66"/>
      <c r="FB512" s="66"/>
      <c r="FM512" s="66"/>
      <c r="FX512" s="66"/>
    </row>
    <row r="513" spans="3:180" s="67" customFormat="1" x14ac:dyDescent="0.2">
      <c r="C513" s="68"/>
      <c r="G513" s="69"/>
      <c r="H513" s="69"/>
      <c r="S513" s="66"/>
      <c r="AD513" s="66"/>
      <c r="AZ513" s="66"/>
      <c r="BV513" s="66"/>
      <c r="CG513" s="66"/>
      <c r="CR513" s="66"/>
      <c r="DG513" s="66"/>
      <c r="DH513" s="66"/>
      <c r="DI513" s="66"/>
      <c r="DT513" s="66"/>
      <c r="EE513" s="66"/>
      <c r="EQ513" s="66"/>
      <c r="FB513" s="66"/>
      <c r="FM513" s="66"/>
      <c r="FX513" s="66"/>
    </row>
    <row r="514" spans="3:180" s="67" customFormat="1" x14ac:dyDescent="0.2">
      <c r="C514" s="68"/>
      <c r="G514" s="69"/>
      <c r="H514" s="69"/>
      <c r="S514" s="66"/>
      <c r="AD514" s="66"/>
      <c r="AZ514" s="66"/>
      <c r="BV514" s="66"/>
      <c r="CG514" s="66"/>
      <c r="CR514" s="66"/>
      <c r="DG514" s="66"/>
      <c r="DH514" s="66"/>
      <c r="DI514" s="66"/>
      <c r="DT514" s="66"/>
      <c r="EE514" s="66"/>
      <c r="EQ514" s="66"/>
      <c r="FB514" s="66"/>
      <c r="FM514" s="66"/>
      <c r="FX514" s="66"/>
    </row>
    <row r="515" spans="3:180" s="67" customFormat="1" x14ac:dyDescent="0.2">
      <c r="C515" s="68"/>
      <c r="G515" s="69"/>
      <c r="H515" s="69"/>
      <c r="S515" s="66"/>
      <c r="AD515" s="66"/>
      <c r="AZ515" s="66"/>
      <c r="BV515" s="66"/>
      <c r="CG515" s="66"/>
      <c r="CR515" s="66"/>
      <c r="DG515" s="66"/>
      <c r="DH515" s="66"/>
      <c r="DI515" s="66"/>
      <c r="DT515" s="66"/>
      <c r="EE515" s="66"/>
      <c r="EQ515" s="66"/>
      <c r="FB515" s="66"/>
      <c r="FM515" s="66"/>
      <c r="FX515" s="66"/>
    </row>
    <row r="516" spans="3:180" s="67" customFormat="1" x14ac:dyDescent="0.2">
      <c r="C516" s="68"/>
      <c r="G516" s="69"/>
      <c r="H516" s="69"/>
      <c r="S516" s="66"/>
      <c r="AD516" s="66"/>
      <c r="AZ516" s="66"/>
      <c r="BV516" s="66"/>
      <c r="CG516" s="66"/>
      <c r="CR516" s="66"/>
      <c r="DG516" s="66"/>
      <c r="DH516" s="66"/>
      <c r="DI516" s="66"/>
      <c r="DT516" s="66"/>
      <c r="EE516" s="66"/>
      <c r="EQ516" s="66"/>
      <c r="FB516" s="66"/>
      <c r="FM516" s="66"/>
      <c r="FX516" s="66"/>
    </row>
    <row r="517" spans="3:180" s="67" customFormat="1" x14ac:dyDescent="0.2">
      <c r="C517" s="68"/>
      <c r="G517" s="69"/>
      <c r="H517" s="69"/>
      <c r="S517" s="66"/>
      <c r="AD517" s="66"/>
      <c r="AZ517" s="66"/>
      <c r="BV517" s="66"/>
      <c r="CG517" s="66"/>
      <c r="CR517" s="66"/>
      <c r="DG517" s="66"/>
      <c r="DH517" s="66"/>
      <c r="DI517" s="66"/>
      <c r="DT517" s="66"/>
      <c r="EE517" s="66"/>
      <c r="EQ517" s="66"/>
      <c r="FB517" s="66"/>
      <c r="FM517" s="66"/>
      <c r="FX517" s="66"/>
    </row>
    <row r="518" spans="3:180" s="67" customFormat="1" x14ac:dyDescent="0.2">
      <c r="C518" s="68"/>
      <c r="G518" s="69"/>
      <c r="H518" s="69"/>
      <c r="S518" s="66"/>
      <c r="AD518" s="66"/>
      <c r="AZ518" s="66"/>
      <c r="BV518" s="66"/>
      <c r="CG518" s="66"/>
      <c r="CR518" s="66"/>
      <c r="DG518" s="66"/>
      <c r="DH518" s="66"/>
      <c r="DI518" s="66"/>
      <c r="DT518" s="66"/>
      <c r="EE518" s="66"/>
      <c r="EQ518" s="66"/>
      <c r="FB518" s="66"/>
      <c r="FM518" s="66"/>
      <c r="FX518" s="66"/>
    </row>
    <row r="519" spans="3:180" s="67" customFormat="1" x14ac:dyDescent="0.2">
      <c r="C519" s="68"/>
      <c r="G519" s="69"/>
      <c r="H519" s="69"/>
      <c r="S519" s="66"/>
      <c r="AD519" s="66"/>
      <c r="AZ519" s="66"/>
      <c r="BV519" s="66"/>
      <c r="CG519" s="66"/>
      <c r="CR519" s="66"/>
      <c r="DG519" s="66"/>
      <c r="DH519" s="66"/>
      <c r="DI519" s="66"/>
      <c r="DT519" s="66"/>
      <c r="EE519" s="66"/>
      <c r="EQ519" s="66"/>
      <c r="FB519" s="66"/>
      <c r="FM519" s="66"/>
      <c r="FX519" s="66"/>
    </row>
    <row r="520" spans="3:180" s="67" customFormat="1" x14ac:dyDescent="0.2">
      <c r="C520" s="68"/>
      <c r="G520" s="69"/>
      <c r="H520" s="69"/>
      <c r="S520" s="66"/>
      <c r="AD520" s="66"/>
      <c r="AZ520" s="66"/>
      <c r="BV520" s="66"/>
      <c r="CG520" s="66"/>
      <c r="CR520" s="66"/>
      <c r="DG520" s="66"/>
      <c r="DH520" s="66"/>
      <c r="DI520" s="66"/>
      <c r="DT520" s="66"/>
      <c r="EE520" s="66"/>
      <c r="EQ520" s="66"/>
      <c r="FB520" s="66"/>
      <c r="FM520" s="66"/>
      <c r="FX520" s="66"/>
    </row>
    <row r="521" spans="3:180" s="67" customFormat="1" x14ac:dyDescent="0.2">
      <c r="C521" s="68"/>
      <c r="G521" s="69"/>
      <c r="H521" s="69"/>
      <c r="S521" s="66"/>
      <c r="AD521" s="66"/>
      <c r="AZ521" s="66"/>
      <c r="BV521" s="66"/>
      <c r="CG521" s="66"/>
      <c r="CR521" s="66"/>
      <c r="DG521" s="66"/>
      <c r="DH521" s="66"/>
      <c r="DI521" s="66"/>
      <c r="DT521" s="66"/>
      <c r="EE521" s="66"/>
      <c r="EQ521" s="66"/>
      <c r="FB521" s="66"/>
      <c r="FM521" s="66"/>
      <c r="FX521" s="66"/>
    </row>
    <row r="522" spans="3:180" s="67" customFormat="1" x14ac:dyDescent="0.2">
      <c r="C522" s="68"/>
      <c r="G522" s="69"/>
      <c r="H522" s="69"/>
      <c r="S522" s="66"/>
      <c r="AD522" s="66"/>
      <c r="AZ522" s="66"/>
      <c r="BV522" s="66"/>
      <c r="CG522" s="66"/>
      <c r="CR522" s="66"/>
      <c r="DG522" s="66"/>
      <c r="DH522" s="66"/>
      <c r="DI522" s="66"/>
      <c r="DT522" s="66"/>
      <c r="EE522" s="66"/>
      <c r="EQ522" s="66"/>
      <c r="FB522" s="66"/>
      <c r="FM522" s="66"/>
      <c r="FX522" s="66"/>
    </row>
    <row r="523" spans="3:180" s="67" customFormat="1" x14ac:dyDescent="0.2">
      <c r="C523" s="68"/>
      <c r="G523" s="69"/>
      <c r="H523" s="69"/>
      <c r="S523" s="66"/>
      <c r="AD523" s="66"/>
      <c r="AZ523" s="66"/>
      <c r="BV523" s="66"/>
      <c r="CG523" s="66"/>
      <c r="CR523" s="66"/>
      <c r="DG523" s="66"/>
      <c r="DH523" s="66"/>
      <c r="DI523" s="66"/>
      <c r="DT523" s="66"/>
      <c r="EE523" s="66"/>
      <c r="EQ523" s="66"/>
      <c r="FB523" s="66"/>
      <c r="FM523" s="66"/>
      <c r="FX523" s="66"/>
    </row>
    <row r="524" spans="3:180" s="67" customFormat="1" x14ac:dyDescent="0.2">
      <c r="C524" s="68"/>
      <c r="G524" s="69"/>
      <c r="H524" s="69"/>
      <c r="S524" s="66"/>
      <c r="AD524" s="66"/>
      <c r="AZ524" s="66"/>
      <c r="BV524" s="66"/>
      <c r="CG524" s="66"/>
      <c r="CR524" s="66"/>
      <c r="DG524" s="66"/>
      <c r="DH524" s="66"/>
      <c r="DI524" s="66"/>
      <c r="DT524" s="66"/>
      <c r="EE524" s="66"/>
      <c r="EQ524" s="66"/>
      <c r="FB524" s="66"/>
      <c r="FM524" s="66"/>
      <c r="FX524" s="66"/>
    </row>
    <row r="525" spans="3:180" s="67" customFormat="1" x14ac:dyDescent="0.2">
      <c r="C525" s="68"/>
      <c r="G525" s="69"/>
      <c r="H525" s="69"/>
      <c r="S525" s="66"/>
      <c r="AD525" s="66"/>
      <c r="AZ525" s="66"/>
      <c r="BV525" s="66"/>
      <c r="CG525" s="66"/>
      <c r="CR525" s="66"/>
      <c r="DG525" s="66"/>
      <c r="DH525" s="66"/>
      <c r="DI525" s="66"/>
      <c r="DT525" s="66"/>
      <c r="EE525" s="66"/>
      <c r="EQ525" s="66"/>
      <c r="FB525" s="66"/>
      <c r="FM525" s="66"/>
      <c r="FX525" s="66"/>
    </row>
    <row r="526" spans="3:180" s="67" customFormat="1" x14ac:dyDescent="0.2">
      <c r="C526" s="68"/>
      <c r="G526" s="69"/>
      <c r="H526" s="69"/>
      <c r="S526" s="66"/>
      <c r="AD526" s="66"/>
      <c r="AZ526" s="66"/>
      <c r="BV526" s="66"/>
      <c r="CG526" s="66"/>
      <c r="CR526" s="66"/>
      <c r="DG526" s="66"/>
      <c r="DH526" s="66"/>
      <c r="DI526" s="66"/>
      <c r="DT526" s="66"/>
      <c r="EE526" s="66"/>
      <c r="EQ526" s="66"/>
      <c r="FB526" s="66"/>
      <c r="FM526" s="66"/>
      <c r="FX526" s="66"/>
    </row>
    <row r="527" spans="3:180" s="67" customFormat="1" x14ac:dyDescent="0.2">
      <c r="C527" s="68"/>
      <c r="G527" s="69"/>
      <c r="H527" s="69"/>
      <c r="S527" s="66"/>
      <c r="AD527" s="66"/>
      <c r="AZ527" s="66"/>
      <c r="BV527" s="66"/>
      <c r="CG527" s="66"/>
      <c r="CR527" s="66"/>
      <c r="DG527" s="66"/>
      <c r="DH527" s="66"/>
      <c r="DI527" s="66"/>
      <c r="DT527" s="66"/>
      <c r="EE527" s="66"/>
      <c r="EQ527" s="66"/>
      <c r="FB527" s="66"/>
      <c r="FM527" s="66"/>
      <c r="FX527" s="66"/>
    </row>
    <row r="528" spans="3:180" s="67" customFormat="1" x14ac:dyDescent="0.2">
      <c r="C528" s="68"/>
      <c r="G528" s="69"/>
      <c r="H528" s="69"/>
      <c r="S528" s="66"/>
      <c r="AD528" s="66"/>
      <c r="AZ528" s="66"/>
      <c r="BV528" s="66"/>
      <c r="CG528" s="66"/>
      <c r="CR528" s="66"/>
      <c r="DG528" s="66"/>
      <c r="DH528" s="66"/>
      <c r="DI528" s="66"/>
      <c r="DT528" s="66"/>
      <c r="EE528" s="66"/>
      <c r="EQ528" s="66"/>
      <c r="FB528" s="66"/>
      <c r="FM528" s="66"/>
      <c r="FX528" s="66"/>
    </row>
    <row r="529" spans="3:180" s="67" customFormat="1" x14ac:dyDescent="0.2">
      <c r="C529" s="68"/>
      <c r="G529" s="69"/>
      <c r="H529" s="69"/>
      <c r="S529" s="66"/>
      <c r="AD529" s="66"/>
      <c r="AZ529" s="66"/>
      <c r="BV529" s="66"/>
      <c r="CG529" s="66"/>
      <c r="CR529" s="66"/>
      <c r="DG529" s="66"/>
      <c r="DH529" s="66"/>
      <c r="DI529" s="66"/>
      <c r="DT529" s="66"/>
      <c r="EE529" s="66"/>
      <c r="EQ529" s="66"/>
      <c r="FB529" s="66"/>
      <c r="FM529" s="66"/>
      <c r="FX529" s="66"/>
    </row>
    <row r="530" spans="3:180" s="67" customFormat="1" x14ac:dyDescent="0.2">
      <c r="C530" s="68"/>
      <c r="G530" s="69"/>
      <c r="H530" s="69"/>
      <c r="S530" s="66"/>
      <c r="AD530" s="66"/>
      <c r="AZ530" s="66"/>
      <c r="BV530" s="66"/>
      <c r="CG530" s="66"/>
      <c r="CR530" s="66"/>
      <c r="DG530" s="66"/>
      <c r="DH530" s="66"/>
      <c r="DI530" s="66"/>
      <c r="DT530" s="66"/>
      <c r="EE530" s="66"/>
      <c r="EQ530" s="66"/>
      <c r="FB530" s="66"/>
      <c r="FM530" s="66"/>
      <c r="FX530" s="66"/>
    </row>
    <row r="531" spans="3:180" s="67" customFormat="1" x14ac:dyDescent="0.2">
      <c r="C531" s="68"/>
      <c r="G531" s="69"/>
      <c r="H531" s="69"/>
      <c r="S531" s="66"/>
      <c r="AD531" s="66"/>
      <c r="AZ531" s="66"/>
      <c r="BV531" s="66"/>
      <c r="CG531" s="66"/>
      <c r="CR531" s="66"/>
      <c r="DG531" s="66"/>
      <c r="DH531" s="66"/>
      <c r="DI531" s="66"/>
      <c r="DT531" s="66"/>
      <c r="EE531" s="66"/>
      <c r="EQ531" s="66"/>
      <c r="FB531" s="66"/>
      <c r="FM531" s="66"/>
      <c r="FX531" s="66"/>
    </row>
    <row r="532" spans="3:180" s="67" customFormat="1" x14ac:dyDescent="0.2">
      <c r="C532" s="68"/>
      <c r="G532" s="69"/>
      <c r="H532" s="69"/>
      <c r="S532" s="66"/>
      <c r="AD532" s="66"/>
      <c r="AZ532" s="66"/>
      <c r="BV532" s="66"/>
      <c r="CG532" s="66"/>
      <c r="CR532" s="66"/>
      <c r="DG532" s="66"/>
      <c r="DH532" s="66"/>
      <c r="DI532" s="66"/>
      <c r="DT532" s="66"/>
      <c r="EE532" s="66"/>
      <c r="EQ532" s="66"/>
      <c r="FB532" s="66"/>
      <c r="FM532" s="66"/>
      <c r="FX532" s="66"/>
    </row>
    <row r="533" spans="3:180" s="67" customFormat="1" x14ac:dyDescent="0.2">
      <c r="C533" s="68"/>
      <c r="G533" s="69"/>
      <c r="H533" s="69"/>
      <c r="S533" s="66"/>
      <c r="AD533" s="66"/>
      <c r="AZ533" s="66"/>
      <c r="BV533" s="66"/>
      <c r="CG533" s="66"/>
      <c r="CR533" s="66"/>
      <c r="DG533" s="66"/>
      <c r="DH533" s="66"/>
      <c r="DI533" s="66"/>
      <c r="DT533" s="66"/>
      <c r="EE533" s="66"/>
      <c r="EQ533" s="66"/>
      <c r="FB533" s="66"/>
      <c r="FM533" s="66"/>
      <c r="FX533" s="66"/>
    </row>
    <row r="534" spans="3:180" s="67" customFormat="1" x14ac:dyDescent="0.2">
      <c r="C534" s="68"/>
      <c r="G534" s="69"/>
      <c r="H534" s="69"/>
      <c r="S534" s="66"/>
      <c r="AD534" s="66"/>
      <c r="AZ534" s="66"/>
      <c r="BV534" s="66"/>
      <c r="CG534" s="66"/>
      <c r="CR534" s="66"/>
      <c r="DG534" s="66"/>
      <c r="DH534" s="66"/>
      <c r="DI534" s="66"/>
      <c r="DT534" s="66"/>
      <c r="EE534" s="66"/>
      <c r="EQ534" s="66"/>
      <c r="FB534" s="66"/>
      <c r="FM534" s="66"/>
      <c r="FX534" s="66"/>
    </row>
    <row r="535" spans="3:180" s="67" customFormat="1" x14ac:dyDescent="0.2">
      <c r="C535" s="68"/>
      <c r="G535" s="69"/>
      <c r="H535" s="69"/>
      <c r="S535" s="66"/>
      <c r="AD535" s="66"/>
      <c r="AZ535" s="66"/>
      <c r="BV535" s="66"/>
      <c r="CG535" s="66"/>
      <c r="CR535" s="66"/>
      <c r="DG535" s="66"/>
      <c r="DH535" s="66"/>
      <c r="DI535" s="66"/>
      <c r="DT535" s="66"/>
      <c r="EE535" s="66"/>
      <c r="EQ535" s="66"/>
      <c r="FB535" s="66"/>
      <c r="FM535" s="66"/>
      <c r="FX535" s="66"/>
    </row>
    <row r="536" spans="3:180" s="67" customFormat="1" x14ac:dyDescent="0.2">
      <c r="C536" s="68"/>
      <c r="G536" s="69"/>
      <c r="H536" s="69"/>
      <c r="S536" s="66"/>
      <c r="AD536" s="66"/>
      <c r="AZ536" s="66"/>
      <c r="BV536" s="66"/>
      <c r="CG536" s="66"/>
      <c r="CR536" s="66"/>
      <c r="DG536" s="66"/>
      <c r="DH536" s="66"/>
      <c r="DI536" s="66"/>
      <c r="DT536" s="66"/>
      <c r="EE536" s="66"/>
      <c r="EQ536" s="66"/>
      <c r="FB536" s="66"/>
      <c r="FM536" s="66"/>
      <c r="FX536" s="66"/>
    </row>
    <row r="537" spans="3:180" s="67" customFormat="1" x14ac:dyDescent="0.2">
      <c r="C537" s="68"/>
      <c r="G537" s="69"/>
      <c r="H537" s="69"/>
      <c r="S537" s="66"/>
      <c r="AD537" s="66"/>
      <c r="AZ537" s="66"/>
      <c r="BV537" s="66"/>
      <c r="CG537" s="66"/>
      <c r="CR537" s="66"/>
      <c r="DG537" s="66"/>
      <c r="DH537" s="66"/>
      <c r="DI537" s="66"/>
      <c r="DT537" s="66"/>
      <c r="EE537" s="66"/>
      <c r="EQ537" s="66"/>
      <c r="FB537" s="66"/>
      <c r="FM537" s="66"/>
      <c r="FX537" s="66"/>
    </row>
    <row r="538" spans="3:180" s="67" customFormat="1" x14ac:dyDescent="0.2">
      <c r="C538" s="68"/>
      <c r="G538" s="69"/>
      <c r="H538" s="69"/>
      <c r="S538" s="66"/>
      <c r="AD538" s="66"/>
      <c r="AZ538" s="66"/>
      <c r="BV538" s="66"/>
      <c r="CG538" s="66"/>
      <c r="CR538" s="66"/>
      <c r="DG538" s="66"/>
      <c r="DH538" s="66"/>
      <c r="DI538" s="66"/>
      <c r="DT538" s="66"/>
      <c r="EE538" s="66"/>
      <c r="EQ538" s="66"/>
      <c r="FB538" s="66"/>
      <c r="FM538" s="66"/>
      <c r="FX538" s="66"/>
    </row>
    <row r="539" spans="3:180" s="67" customFormat="1" x14ac:dyDescent="0.2">
      <c r="C539" s="68"/>
      <c r="G539" s="69"/>
      <c r="H539" s="69"/>
      <c r="S539" s="66"/>
      <c r="AD539" s="66"/>
      <c r="AZ539" s="66"/>
      <c r="BV539" s="66"/>
      <c r="CG539" s="66"/>
      <c r="CR539" s="66"/>
      <c r="DG539" s="66"/>
      <c r="DH539" s="66"/>
      <c r="DI539" s="66"/>
      <c r="DT539" s="66"/>
      <c r="EE539" s="66"/>
      <c r="EQ539" s="66"/>
      <c r="FB539" s="66"/>
      <c r="FM539" s="66"/>
      <c r="FX539" s="66"/>
    </row>
    <row r="540" spans="3:180" s="67" customFormat="1" x14ac:dyDescent="0.2">
      <c r="C540" s="68"/>
      <c r="G540" s="69"/>
      <c r="H540" s="69"/>
      <c r="S540" s="66"/>
      <c r="AD540" s="66"/>
      <c r="AZ540" s="66"/>
      <c r="BV540" s="66"/>
      <c r="CG540" s="66"/>
      <c r="CR540" s="66"/>
      <c r="DG540" s="66"/>
      <c r="DH540" s="66"/>
      <c r="DI540" s="66"/>
      <c r="DT540" s="66"/>
      <c r="EE540" s="66"/>
      <c r="EQ540" s="66"/>
      <c r="FB540" s="66"/>
      <c r="FM540" s="66"/>
      <c r="FX540" s="66"/>
    </row>
    <row r="541" spans="3:180" s="67" customFormat="1" x14ac:dyDescent="0.2">
      <c r="C541" s="68"/>
      <c r="G541" s="69"/>
      <c r="H541" s="69"/>
      <c r="S541" s="66"/>
      <c r="AD541" s="66"/>
      <c r="AZ541" s="66"/>
      <c r="BV541" s="66"/>
      <c r="CG541" s="66"/>
      <c r="CR541" s="66"/>
      <c r="DG541" s="66"/>
      <c r="DH541" s="66"/>
      <c r="DI541" s="66"/>
      <c r="DT541" s="66"/>
      <c r="EE541" s="66"/>
      <c r="EQ541" s="66"/>
      <c r="FB541" s="66"/>
      <c r="FM541" s="66"/>
      <c r="FX541" s="66"/>
    </row>
    <row r="542" spans="3:180" s="67" customFormat="1" x14ac:dyDescent="0.2">
      <c r="C542" s="68"/>
      <c r="G542" s="69"/>
      <c r="H542" s="69"/>
      <c r="S542" s="66"/>
      <c r="AD542" s="66"/>
      <c r="AZ542" s="66"/>
      <c r="BV542" s="66"/>
      <c r="CG542" s="66"/>
      <c r="CR542" s="66"/>
      <c r="DG542" s="66"/>
      <c r="DH542" s="66"/>
      <c r="DI542" s="66"/>
      <c r="DT542" s="66"/>
      <c r="EE542" s="66"/>
      <c r="EQ542" s="66"/>
      <c r="FB542" s="66"/>
      <c r="FM542" s="66"/>
      <c r="FX542" s="66"/>
    </row>
    <row r="543" spans="3:180" s="67" customFormat="1" x14ac:dyDescent="0.2">
      <c r="C543" s="68"/>
      <c r="G543" s="69"/>
      <c r="H543" s="69"/>
      <c r="S543" s="66"/>
      <c r="AD543" s="66"/>
      <c r="AZ543" s="66"/>
      <c r="BV543" s="66"/>
      <c r="CG543" s="66"/>
      <c r="CR543" s="66"/>
      <c r="DG543" s="66"/>
      <c r="DH543" s="66"/>
      <c r="DI543" s="66"/>
      <c r="DT543" s="66"/>
      <c r="EE543" s="66"/>
      <c r="EQ543" s="66"/>
      <c r="FB543" s="66"/>
      <c r="FM543" s="66"/>
      <c r="FX543" s="66"/>
    </row>
    <row r="544" spans="3:180" s="67" customFormat="1" x14ac:dyDescent="0.2">
      <c r="C544" s="68"/>
      <c r="G544" s="69"/>
      <c r="H544" s="69"/>
      <c r="S544" s="66"/>
      <c r="AD544" s="66"/>
      <c r="AZ544" s="66"/>
      <c r="BV544" s="66"/>
      <c r="CG544" s="66"/>
      <c r="CR544" s="66"/>
      <c r="DG544" s="66"/>
      <c r="DH544" s="66"/>
      <c r="DI544" s="66"/>
      <c r="DT544" s="66"/>
      <c r="EE544" s="66"/>
      <c r="EQ544" s="66"/>
      <c r="FB544" s="66"/>
      <c r="FM544" s="66"/>
      <c r="FX544" s="66"/>
    </row>
    <row r="545" spans="3:180" s="67" customFormat="1" x14ac:dyDescent="0.2">
      <c r="C545" s="68"/>
      <c r="G545" s="69"/>
      <c r="H545" s="69"/>
      <c r="S545" s="66"/>
      <c r="AD545" s="66"/>
      <c r="AZ545" s="66"/>
      <c r="BV545" s="66"/>
      <c r="CG545" s="66"/>
      <c r="CR545" s="66"/>
      <c r="DG545" s="66"/>
      <c r="DH545" s="66"/>
      <c r="DI545" s="66"/>
      <c r="DT545" s="66"/>
      <c r="EE545" s="66"/>
      <c r="EQ545" s="66"/>
      <c r="FB545" s="66"/>
      <c r="FM545" s="66"/>
      <c r="FX545" s="66"/>
    </row>
    <row r="546" spans="3:180" s="67" customFormat="1" x14ac:dyDescent="0.2">
      <c r="C546" s="68"/>
      <c r="G546" s="69"/>
      <c r="H546" s="69"/>
      <c r="S546" s="66"/>
      <c r="AD546" s="66"/>
      <c r="AZ546" s="66"/>
      <c r="BV546" s="66"/>
      <c r="CG546" s="66"/>
      <c r="CR546" s="66"/>
      <c r="DG546" s="66"/>
      <c r="DH546" s="66"/>
      <c r="DI546" s="66"/>
      <c r="DT546" s="66"/>
      <c r="EE546" s="66"/>
      <c r="EQ546" s="66"/>
      <c r="FB546" s="66"/>
      <c r="FM546" s="66"/>
      <c r="FX546" s="66"/>
    </row>
    <row r="547" spans="3:180" s="67" customFormat="1" x14ac:dyDescent="0.2">
      <c r="C547" s="68"/>
      <c r="G547" s="69"/>
      <c r="H547" s="69"/>
      <c r="S547" s="66"/>
      <c r="AD547" s="66"/>
      <c r="AZ547" s="66"/>
      <c r="BV547" s="66"/>
      <c r="CG547" s="66"/>
      <c r="CR547" s="66"/>
      <c r="DG547" s="66"/>
      <c r="DH547" s="66"/>
      <c r="DI547" s="66"/>
      <c r="DT547" s="66"/>
      <c r="EE547" s="66"/>
      <c r="EQ547" s="66"/>
      <c r="FB547" s="66"/>
      <c r="FM547" s="66"/>
      <c r="FX547" s="66"/>
    </row>
    <row r="548" spans="3:180" s="67" customFormat="1" x14ac:dyDescent="0.2">
      <c r="C548" s="68"/>
      <c r="G548" s="69"/>
      <c r="H548" s="69"/>
      <c r="S548" s="66"/>
      <c r="AD548" s="66"/>
      <c r="AZ548" s="66"/>
      <c r="BV548" s="66"/>
      <c r="CG548" s="66"/>
      <c r="CR548" s="66"/>
      <c r="DG548" s="66"/>
      <c r="DH548" s="66"/>
      <c r="DI548" s="66"/>
      <c r="DT548" s="66"/>
      <c r="EE548" s="66"/>
      <c r="EQ548" s="66"/>
      <c r="FB548" s="66"/>
      <c r="FM548" s="66"/>
      <c r="FX548" s="66"/>
    </row>
    <row r="549" spans="3:180" s="67" customFormat="1" x14ac:dyDescent="0.2">
      <c r="C549" s="68"/>
      <c r="G549" s="69"/>
      <c r="H549" s="69"/>
      <c r="S549" s="66"/>
      <c r="AD549" s="66"/>
      <c r="AZ549" s="66"/>
      <c r="BV549" s="66"/>
      <c r="CG549" s="66"/>
      <c r="CR549" s="66"/>
      <c r="DG549" s="66"/>
      <c r="DH549" s="66"/>
      <c r="DI549" s="66"/>
      <c r="DT549" s="66"/>
      <c r="EE549" s="66"/>
      <c r="EQ549" s="66"/>
      <c r="FB549" s="66"/>
      <c r="FM549" s="66"/>
      <c r="FX549" s="66"/>
    </row>
    <row r="550" spans="3:180" s="67" customFormat="1" x14ac:dyDescent="0.2">
      <c r="C550" s="68"/>
      <c r="G550" s="69"/>
      <c r="H550" s="69"/>
      <c r="S550" s="66"/>
      <c r="AD550" s="66"/>
      <c r="AZ550" s="66"/>
      <c r="BV550" s="66"/>
      <c r="CG550" s="66"/>
      <c r="CR550" s="66"/>
      <c r="DG550" s="66"/>
      <c r="DH550" s="66"/>
      <c r="DI550" s="66"/>
      <c r="DT550" s="66"/>
      <c r="EE550" s="66"/>
      <c r="EQ550" s="66"/>
      <c r="FB550" s="66"/>
      <c r="FM550" s="66"/>
      <c r="FX550" s="66"/>
    </row>
    <row r="551" spans="3:180" s="67" customFormat="1" x14ac:dyDescent="0.2">
      <c r="C551" s="68"/>
      <c r="G551" s="69"/>
      <c r="H551" s="69"/>
      <c r="S551" s="66"/>
      <c r="AD551" s="66"/>
      <c r="AZ551" s="66"/>
      <c r="BV551" s="66"/>
      <c r="CG551" s="66"/>
      <c r="CR551" s="66"/>
      <c r="DG551" s="66"/>
      <c r="DH551" s="66"/>
      <c r="DI551" s="66"/>
      <c r="DT551" s="66"/>
      <c r="EE551" s="66"/>
      <c r="EQ551" s="66"/>
      <c r="FB551" s="66"/>
      <c r="FM551" s="66"/>
      <c r="FX551" s="66"/>
    </row>
    <row r="552" spans="3:180" s="67" customFormat="1" x14ac:dyDescent="0.2">
      <c r="C552" s="68"/>
      <c r="G552" s="69"/>
      <c r="H552" s="69"/>
      <c r="S552" s="66"/>
      <c r="AD552" s="66"/>
      <c r="AZ552" s="66"/>
      <c r="BV552" s="66"/>
      <c r="CG552" s="66"/>
      <c r="CR552" s="66"/>
      <c r="DG552" s="66"/>
      <c r="DH552" s="66"/>
      <c r="DI552" s="66"/>
      <c r="DT552" s="66"/>
      <c r="EE552" s="66"/>
      <c r="EQ552" s="66"/>
      <c r="FB552" s="66"/>
      <c r="FM552" s="66"/>
      <c r="FX552" s="66"/>
    </row>
    <row r="553" spans="3:180" s="67" customFormat="1" x14ac:dyDescent="0.2">
      <c r="C553" s="68"/>
      <c r="G553" s="69"/>
      <c r="H553" s="69"/>
      <c r="S553" s="66"/>
      <c r="AD553" s="66"/>
      <c r="AZ553" s="66"/>
      <c r="BV553" s="66"/>
      <c r="CG553" s="66"/>
      <c r="CR553" s="66"/>
      <c r="DG553" s="66"/>
      <c r="DH553" s="66"/>
      <c r="DI553" s="66"/>
      <c r="DT553" s="66"/>
      <c r="EE553" s="66"/>
      <c r="EQ553" s="66"/>
      <c r="FB553" s="66"/>
      <c r="FM553" s="66"/>
      <c r="FX553" s="66"/>
    </row>
    <row r="554" spans="3:180" s="67" customFormat="1" x14ac:dyDescent="0.2">
      <c r="C554" s="68"/>
      <c r="G554" s="69"/>
      <c r="H554" s="69"/>
      <c r="S554" s="66"/>
      <c r="AD554" s="66"/>
      <c r="AZ554" s="66"/>
      <c r="BV554" s="66"/>
      <c r="CG554" s="66"/>
      <c r="CR554" s="66"/>
      <c r="DG554" s="66"/>
      <c r="DH554" s="66"/>
      <c r="DI554" s="66"/>
      <c r="DT554" s="66"/>
      <c r="EE554" s="66"/>
      <c r="EQ554" s="66"/>
      <c r="FB554" s="66"/>
      <c r="FM554" s="66"/>
      <c r="FX554" s="66"/>
    </row>
    <row r="555" spans="3:180" s="67" customFormat="1" x14ac:dyDescent="0.2">
      <c r="C555" s="68"/>
      <c r="G555" s="69"/>
      <c r="H555" s="69"/>
      <c r="S555" s="66"/>
      <c r="AD555" s="66"/>
      <c r="AZ555" s="66"/>
      <c r="BV555" s="66"/>
      <c r="CG555" s="66"/>
      <c r="CR555" s="66"/>
      <c r="DG555" s="66"/>
      <c r="DH555" s="66"/>
      <c r="DI555" s="66"/>
      <c r="DT555" s="66"/>
      <c r="EE555" s="66"/>
      <c r="EQ555" s="66"/>
      <c r="FB555" s="66"/>
      <c r="FM555" s="66"/>
      <c r="FX555" s="66"/>
    </row>
    <row r="556" spans="3:180" s="67" customFormat="1" x14ac:dyDescent="0.2">
      <c r="C556" s="68"/>
      <c r="G556" s="69"/>
      <c r="H556" s="69"/>
      <c r="S556" s="66"/>
      <c r="AD556" s="66"/>
      <c r="AZ556" s="66"/>
      <c r="BV556" s="66"/>
      <c r="CG556" s="66"/>
      <c r="CR556" s="66"/>
      <c r="DG556" s="66"/>
      <c r="DH556" s="66"/>
      <c r="DI556" s="66"/>
      <c r="DT556" s="66"/>
      <c r="EE556" s="66"/>
      <c r="EQ556" s="66"/>
      <c r="FB556" s="66"/>
      <c r="FM556" s="66"/>
      <c r="FX556" s="66"/>
    </row>
    <row r="557" spans="3:180" s="67" customFormat="1" x14ac:dyDescent="0.2">
      <c r="C557" s="68"/>
      <c r="G557" s="69"/>
      <c r="H557" s="69"/>
      <c r="S557" s="66"/>
      <c r="AD557" s="66"/>
      <c r="AZ557" s="66"/>
      <c r="BV557" s="66"/>
      <c r="CG557" s="66"/>
      <c r="CR557" s="66"/>
      <c r="DG557" s="66"/>
      <c r="DH557" s="66"/>
      <c r="DI557" s="66"/>
      <c r="DT557" s="66"/>
      <c r="EE557" s="66"/>
      <c r="EQ557" s="66"/>
      <c r="FB557" s="66"/>
      <c r="FM557" s="66"/>
      <c r="FX557" s="66"/>
    </row>
    <row r="558" spans="3:180" s="67" customFormat="1" x14ac:dyDescent="0.2">
      <c r="C558" s="68"/>
      <c r="G558" s="69"/>
      <c r="H558" s="69"/>
      <c r="S558" s="66"/>
      <c r="AD558" s="66"/>
      <c r="AZ558" s="66"/>
      <c r="BV558" s="66"/>
      <c r="CG558" s="66"/>
      <c r="CR558" s="66"/>
      <c r="DG558" s="66"/>
      <c r="DH558" s="66"/>
      <c r="DI558" s="66"/>
      <c r="DT558" s="66"/>
      <c r="EE558" s="66"/>
      <c r="EQ558" s="66"/>
      <c r="FB558" s="66"/>
      <c r="FM558" s="66"/>
      <c r="FX558" s="66"/>
    </row>
    <row r="559" spans="3:180" s="67" customFormat="1" x14ac:dyDescent="0.2">
      <c r="C559" s="68"/>
      <c r="G559" s="69"/>
      <c r="H559" s="69"/>
      <c r="S559" s="66"/>
      <c r="AD559" s="66"/>
      <c r="AZ559" s="66"/>
      <c r="BV559" s="66"/>
      <c r="CG559" s="66"/>
      <c r="CR559" s="66"/>
      <c r="DG559" s="66"/>
      <c r="DH559" s="66"/>
      <c r="DI559" s="66"/>
      <c r="DT559" s="66"/>
      <c r="EE559" s="66"/>
      <c r="EQ559" s="66"/>
      <c r="FB559" s="66"/>
      <c r="FM559" s="66"/>
      <c r="FX559" s="66"/>
    </row>
    <row r="560" spans="3:180" s="67" customFormat="1" x14ac:dyDescent="0.2">
      <c r="C560" s="68"/>
      <c r="G560" s="69"/>
      <c r="H560" s="69"/>
      <c r="S560" s="66"/>
      <c r="AD560" s="66"/>
      <c r="AZ560" s="66"/>
      <c r="BV560" s="66"/>
      <c r="CG560" s="66"/>
      <c r="CR560" s="66"/>
      <c r="DG560" s="66"/>
      <c r="DH560" s="66"/>
      <c r="DI560" s="66"/>
      <c r="DT560" s="66"/>
      <c r="EE560" s="66"/>
      <c r="EQ560" s="66"/>
      <c r="FB560" s="66"/>
      <c r="FM560" s="66"/>
      <c r="FX560" s="66"/>
    </row>
    <row r="561" spans="3:180" s="67" customFormat="1" x14ac:dyDescent="0.2">
      <c r="C561" s="68"/>
      <c r="G561" s="69"/>
      <c r="H561" s="69"/>
      <c r="S561" s="66"/>
      <c r="AD561" s="66"/>
      <c r="AZ561" s="66"/>
      <c r="BV561" s="66"/>
      <c r="CG561" s="66"/>
      <c r="CR561" s="66"/>
      <c r="DG561" s="66"/>
      <c r="DH561" s="66"/>
      <c r="DI561" s="66"/>
      <c r="DT561" s="66"/>
      <c r="EE561" s="66"/>
      <c r="EQ561" s="66"/>
      <c r="FB561" s="66"/>
      <c r="FM561" s="66"/>
      <c r="FX561" s="66"/>
    </row>
    <row r="562" spans="3:180" s="67" customFormat="1" x14ac:dyDescent="0.2">
      <c r="C562" s="68"/>
      <c r="G562" s="69"/>
      <c r="H562" s="69"/>
      <c r="S562" s="66"/>
      <c r="AD562" s="66"/>
      <c r="AZ562" s="66"/>
      <c r="BV562" s="66"/>
      <c r="CG562" s="66"/>
      <c r="CR562" s="66"/>
      <c r="DG562" s="66"/>
      <c r="DH562" s="66"/>
      <c r="DI562" s="66"/>
      <c r="DT562" s="66"/>
      <c r="EE562" s="66"/>
      <c r="EQ562" s="66"/>
      <c r="FB562" s="66"/>
      <c r="FM562" s="66"/>
      <c r="FX562" s="66"/>
    </row>
    <row r="563" spans="3:180" s="67" customFormat="1" x14ac:dyDescent="0.2">
      <c r="C563" s="68"/>
      <c r="G563" s="69"/>
      <c r="H563" s="69"/>
      <c r="S563" s="66"/>
      <c r="AD563" s="66"/>
      <c r="AZ563" s="66"/>
      <c r="BV563" s="66"/>
      <c r="CG563" s="66"/>
      <c r="CR563" s="66"/>
      <c r="DG563" s="66"/>
      <c r="DH563" s="66"/>
      <c r="DI563" s="66"/>
      <c r="DT563" s="66"/>
      <c r="EE563" s="66"/>
      <c r="EQ563" s="66"/>
      <c r="FB563" s="66"/>
      <c r="FM563" s="66"/>
      <c r="FX563" s="66"/>
    </row>
    <row r="564" spans="3:180" s="67" customFormat="1" x14ac:dyDescent="0.2">
      <c r="C564" s="68"/>
      <c r="G564" s="69"/>
      <c r="H564" s="69"/>
      <c r="S564" s="66"/>
      <c r="AD564" s="66"/>
      <c r="AZ564" s="66"/>
      <c r="BV564" s="66"/>
      <c r="CG564" s="66"/>
      <c r="CR564" s="66"/>
      <c r="DG564" s="66"/>
      <c r="DH564" s="66"/>
      <c r="DI564" s="66"/>
      <c r="DT564" s="66"/>
      <c r="EE564" s="66"/>
      <c r="EQ564" s="66"/>
      <c r="FB564" s="66"/>
      <c r="FM564" s="66"/>
      <c r="FX564" s="66"/>
    </row>
    <row r="565" spans="3:180" s="67" customFormat="1" x14ac:dyDescent="0.2">
      <c r="C565" s="68"/>
      <c r="G565" s="69"/>
      <c r="H565" s="69"/>
      <c r="S565" s="66"/>
      <c r="AD565" s="66"/>
      <c r="AZ565" s="66"/>
      <c r="BV565" s="66"/>
      <c r="CG565" s="66"/>
      <c r="CR565" s="66"/>
      <c r="DG565" s="66"/>
      <c r="DH565" s="66"/>
      <c r="DI565" s="66"/>
      <c r="DT565" s="66"/>
      <c r="EE565" s="66"/>
      <c r="EQ565" s="66"/>
      <c r="FB565" s="66"/>
      <c r="FM565" s="66"/>
      <c r="FX565" s="66"/>
    </row>
    <row r="566" spans="3:180" s="67" customFormat="1" x14ac:dyDescent="0.2">
      <c r="C566" s="68"/>
      <c r="G566" s="69"/>
      <c r="H566" s="69"/>
      <c r="S566" s="66"/>
      <c r="AD566" s="66"/>
      <c r="AZ566" s="66"/>
      <c r="BV566" s="66"/>
      <c r="CG566" s="66"/>
      <c r="CR566" s="66"/>
      <c r="DG566" s="66"/>
      <c r="DH566" s="66"/>
      <c r="DI566" s="66"/>
      <c r="DT566" s="66"/>
      <c r="EE566" s="66"/>
      <c r="EQ566" s="66"/>
      <c r="FB566" s="66"/>
      <c r="FM566" s="66"/>
      <c r="FX566" s="66"/>
    </row>
    <row r="567" spans="3:180" s="67" customFormat="1" x14ac:dyDescent="0.2">
      <c r="C567" s="68"/>
      <c r="G567" s="69"/>
      <c r="H567" s="69"/>
      <c r="S567" s="66"/>
      <c r="AD567" s="66"/>
      <c r="AZ567" s="66"/>
      <c r="BV567" s="66"/>
      <c r="CG567" s="66"/>
      <c r="CR567" s="66"/>
      <c r="DG567" s="66"/>
      <c r="DH567" s="66"/>
      <c r="DI567" s="66"/>
      <c r="DT567" s="66"/>
      <c r="EE567" s="66"/>
      <c r="EQ567" s="66"/>
      <c r="FB567" s="66"/>
      <c r="FM567" s="66"/>
      <c r="FX567" s="66"/>
    </row>
    <row r="568" spans="3:180" s="67" customFormat="1" x14ac:dyDescent="0.2">
      <c r="C568" s="68"/>
      <c r="G568" s="69"/>
      <c r="H568" s="69"/>
      <c r="S568" s="66"/>
      <c r="AD568" s="66"/>
      <c r="AZ568" s="66"/>
      <c r="BV568" s="66"/>
      <c r="CG568" s="66"/>
      <c r="CR568" s="66"/>
      <c r="DG568" s="66"/>
      <c r="DH568" s="66"/>
      <c r="DI568" s="66"/>
      <c r="DT568" s="66"/>
      <c r="EE568" s="66"/>
      <c r="EQ568" s="66"/>
      <c r="FB568" s="66"/>
      <c r="FM568" s="66"/>
      <c r="FX568" s="66"/>
    </row>
    <row r="569" spans="3:180" s="67" customFormat="1" x14ac:dyDescent="0.2">
      <c r="C569" s="68"/>
      <c r="G569" s="69"/>
      <c r="H569" s="69"/>
      <c r="S569" s="66"/>
      <c r="AD569" s="66"/>
      <c r="AZ569" s="66"/>
      <c r="BV569" s="66"/>
      <c r="CG569" s="66"/>
      <c r="CR569" s="66"/>
      <c r="DG569" s="66"/>
      <c r="DH569" s="66"/>
      <c r="DI569" s="66"/>
      <c r="DT569" s="66"/>
      <c r="EE569" s="66"/>
      <c r="EQ569" s="66"/>
      <c r="FB569" s="66"/>
      <c r="FM569" s="66"/>
      <c r="FX569" s="66"/>
    </row>
    <row r="570" spans="3:180" s="67" customFormat="1" x14ac:dyDescent="0.2">
      <c r="C570" s="68"/>
      <c r="G570" s="69"/>
      <c r="H570" s="69"/>
      <c r="S570" s="66"/>
      <c r="AD570" s="66"/>
      <c r="AZ570" s="66"/>
      <c r="BV570" s="66"/>
      <c r="CG570" s="66"/>
      <c r="CR570" s="66"/>
      <c r="DG570" s="66"/>
      <c r="DH570" s="66"/>
      <c r="DI570" s="66"/>
      <c r="DT570" s="66"/>
      <c r="EE570" s="66"/>
      <c r="EQ570" s="66"/>
      <c r="FB570" s="66"/>
      <c r="FM570" s="66"/>
      <c r="FX570" s="66"/>
    </row>
    <row r="571" spans="3:180" s="67" customFormat="1" x14ac:dyDescent="0.2">
      <c r="C571" s="68"/>
      <c r="G571" s="69"/>
      <c r="H571" s="69"/>
      <c r="S571" s="66"/>
      <c r="AD571" s="66"/>
      <c r="AZ571" s="66"/>
      <c r="BV571" s="66"/>
      <c r="CG571" s="66"/>
      <c r="CR571" s="66"/>
      <c r="DG571" s="66"/>
      <c r="DH571" s="66"/>
      <c r="DI571" s="66"/>
      <c r="DT571" s="66"/>
      <c r="EE571" s="66"/>
      <c r="EQ571" s="66"/>
      <c r="FB571" s="66"/>
      <c r="FM571" s="66"/>
      <c r="FX571" s="66"/>
    </row>
    <row r="572" spans="3:180" s="67" customFormat="1" x14ac:dyDescent="0.2">
      <c r="C572" s="68"/>
      <c r="G572" s="69"/>
      <c r="H572" s="69"/>
      <c r="S572" s="66"/>
      <c r="AD572" s="66"/>
      <c r="AZ572" s="66"/>
      <c r="BV572" s="66"/>
      <c r="CG572" s="66"/>
      <c r="CR572" s="66"/>
      <c r="DG572" s="66"/>
      <c r="DH572" s="66"/>
      <c r="DI572" s="66"/>
      <c r="DT572" s="66"/>
      <c r="EE572" s="66"/>
      <c r="EQ572" s="66"/>
      <c r="FB572" s="66"/>
      <c r="FM572" s="66"/>
      <c r="FX572" s="66"/>
    </row>
    <row r="573" spans="3:180" s="67" customFormat="1" x14ac:dyDescent="0.2">
      <c r="C573" s="68"/>
      <c r="G573" s="69"/>
      <c r="H573" s="69"/>
      <c r="S573" s="66"/>
      <c r="AD573" s="66"/>
      <c r="AZ573" s="66"/>
      <c r="BV573" s="66"/>
      <c r="CG573" s="66"/>
      <c r="CR573" s="66"/>
      <c r="DG573" s="66"/>
      <c r="DH573" s="66"/>
      <c r="DI573" s="66"/>
      <c r="DT573" s="66"/>
      <c r="EE573" s="66"/>
      <c r="EQ573" s="66"/>
      <c r="FB573" s="66"/>
      <c r="FM573" s="66"/>
      <c r="FX573" s="66"/>
    </row>
    <row r="574" spans="3:180" s="67" customFormat="1" x14ac:dyDescent="0.2">
      <c r="C574" s="68"/>
      <c r="G574" s="69"/>
      <c r="H574" s="69"/>
      <c r="S574" s="66"/>
      <c r="AD574" s="66"/>
      <c r="AZ574" s="66"/>
      <c r="BV574" s="66"/>
      <c r="CG574" s="66"/>
      <c r="CR574" s="66"/>
      <c r="DG574" s="66"/>
      <c r="DH574" s="66"/>
      <c r="DI574" s="66"/>
      <c r="DT574" s="66"/>
      <c r="EE574" s="66"/>
      <c r="EQ574" s="66"/>
      <c r="FB574" s="66"/>
      <c r="FM574" s="66"/>
      <c r="FX574" s="66"/>
    </row>
    <row r="575" spans="3:180" s="67" customFormat="1" x14ac:dyDescent="0.2">
      <c r="C575" s="68"/>
      <c r="G575" s="69"/>
      <c r="H575" s="69"/>
      <c r="S575" s="66"/>
      <c r="AD575" s="66"/>
      <c r="AZ575" s="66"/>
      <c r="BV575" s="66"/>
      <c r="CG575" s="66"/>
      <c r="CR575" s="66"/>
      <c r="DG575" s="66"/>
      <c r="DH575" s="66"/>
      <c r="DI575" s="66"/>
      <c r="DT575" s="66"/>
      <c r="EE575" s="66"/>
      <c r="EQ575" s="66"/>
      <c r="FB575" s="66"/>
      <c r="FM575" s="66"/>
      <c r="FX575" s="66"/>
    </row>
    <row r="576" spans="3:180" s="67" customFormat="1" x14ac:dyDescent="0.2">
      <c r="C576" s="68"/>
      <c r="G576" s="69"/>
      <c r="H576" s="69"/>
      <c r="S576" s="66"/>
      <c r="AD576" s="66"/>
      <c r="AZ576" s="66"/>
      <c r="BV576" s="66"/>
      <c r="CG576" s="66"/>
      <c r="CR576" s="66"/>
      <c r="DG576" s="66"/>
      <c r="DH576" s="66"/>
      <c r="DI576" s="66"/>
      <c r="DT576" s="66"/>
      <c r="EE576" s="66"/>
      <c r="EQ576" s="66"/>
      <c r="FB576" s="66"/>
      <c r="FM576" s="66"/>
      <c r="FX576" s="66"/>
    </row>
    <row r="577" spans="3:180" s="67" customFormat="1" x14ac:dyDescent="0.2">
      <c r="C577" s="68"/>
      <c r="G577" s="69"/>
      <c r="H577" s="69"/>
      <c r="S577" s="66"/>
      <c r="AD577" s="66"/>
      <c r="AZ577" s="66"/>
      <c r="BV577" s="66"/>
      <c r="CG577" s="66"/>
      <c r="CR577" s="66"/>
      <c r="DG577" s="66"/>
      <c r="DH577" s="66"/>
      <c r="DI577" s="66"/>
      <c r="DT577" s="66"/>
      <c r="EE577" s="66"/>
      <c r="EQ577" s="66"/>
      <c r="FB577" s="66"/>
      <c r="FM577" s="66"/>
      <c r="FX577" s="66"/>
    </row>
    <row r="578" spans="3:180" s="67" customFormat="1" x14ac:dyDescent="0.2">
      <c r="C578" s="68"/>
      <c r="G578" s="69"/>
      <c r="H578" s="69"/>
      <c r="S578" s="66"/>
      <c r="AD578" s="66"/>
      <c r="AZ578" s="66"/>
      <c r="BV578" s="66"/>
      <c r="CG578" s="66"/>
      <c r="CR578" s="66"/>
      <c r="DG578" s="66"/>
      <c r="DH578" s="66"/>
      <c r="DI578" s="66"/>
      <c r="DT578" s="66"/>
      <c r="EE578" s="66"/>
      <c r="EQ578" s="66"/>
      <c r="FB578" s="66"/>
      <c r="FM578" s="66"/>
      <c r="FX578" s="66"/>
    </row>
    <row r="579" spans="3:180" s="67" customFormat="1" x14ac:dyDescent="0.2">
      <c r="C579" s="68"/>
      <c r="G579" s="69"/>
      <c r="H579" s="69"/>
      <c r="S579" s="66"/>
      <c r="AD579" s="66"/>
      <c r="AZ579" s="66"/>
      <c r="BV579" s="66"/>
      <c r="CG579" s="66"/>
      <c r="CR579" s="66"/>
      <c r="DG579" s="66"/>
      <c r="DH579" s="66"/>
      <c r="DI579" s="66"/>
      <c r="DT579" s="66"/>
      <c r="EE579" s="66"/>
      <c r="EQ579" s="66"/>
      <c r="FB579" s="66"/>
      <c r="FM579" s="66"/>
      <c r="FX579" s="66"/>
    </row>
    <row r="580" spans="3:180" s="67" customFormat="1" x14ac:dyDescent="0.2">
      <c r="C580" s="68"/>
      <c r="G580" s="69"/>
      <c r="H580" s="69"/>
      <c r="S580" s="66"/>
      <c r="AD580" s="66"/>
      <c r="AZ580" s="66"/>
      <c r="BV580" s="66"/>
      <c r="CG580" s="66"/>
      <c r="CR580" s="66"/>
      <c r="DG580" s="66"/>
      <c r="DH580" s="66"/>
      <c r="DI580" s="66"/>
      <c r="DT580" s="66"/>
      <c r="EE580" s="66"/>
      <c r="EQ580" s="66"/>
      <c r="FB580" s="66"/>
      <c r="FM580" s="66"/>
      <c r="FX580" s="66"/>
    </row>
    <row r="581" spans="3:180" s="67" customFormat="1" x14ac:dyDescent="0.2">
      <c r="C581" s="68"/>
      <c r="G581" s="69"/>
      <c r="H581" s="69"/>
      <c r="S581" s="66"/>
      <c r="AD581" s="66"/>
      <c r="AZ581" s="66"/>
      <c r="BV581" s="66"/>
      <c r="CG581" s="66"/>
      <c r="CR581" s="66"/>
      <c r="DG581" s="66"/>
      <c r="DH581" s="66"/>
      <c r="DI581" s="66"/>
      <c r="DT581" s="66"/>
      <c r="EE581" s="66"/>
      <c r="EQ581" s="66"/>
      <c r="FB581" s="66"/>
      <c r="FM581" s="66"/>
      <c r="FX581" s="66"/>
    </row>
    <row r="582" spans="3:180" s="67" customFormat="1" x14ac:dyDescent="0.2">
      <c r="C582" s="68"/>
      <c r="G582" s="69"/>
      <c r="H582" s="69"/>
      <c r="S582" s="66"/>
      <c r="AD582" s="66"/>
      <c r="AZ582" s="66"/>
      <c r="BV582" s="66"/>
      <c r="CG582" s="66"/>
      <c r="CR582" s="66"/>
      <c r="DG582" s="66"/>
      <c r="DH582" s="66"/>
      <c r="DI582" s="66"/>
      <c r="DT582" s="66"/>
      <c r="EE582" s="66"/>
      <c r="EQ582" s="66"/>
      <c r="FB582" s="66"/>
      <c r="FM582" s="66"/>
      <c r="FX582" s="66"/>
    </row>
    <row r="583" spans="3:180" s="67" customFormat="1" x14ac:dyDescent="0.2">
      <c r="C583" s="68"/>
      <c r="G583" s="69"/>
      <c r="H583" s="69"/>
      <c r="S583" s="66"/>
      <c r="AD583" s="66"/>
      <c r="AZ583" s="66"/>
      <c r="BV583" s="66"/>
      <c r="CG583" s="66"/>
      <c r="CR583" s="66"/>
      <c r="DG583" s="66"/>
      <c r="DH583" s="66"/>
      <c r="DI583" s="66"/>
      <c r="DT583" s="66"/>
      <c r="EE583" s="66"/>
      <c r="EQ583" s="66"/>
      <c r="FB583" s="66"/>
      <c r="FM583" s="66"/>
      <c r="FX583" s="66"/>
    </row>
    <row r="584" spans="3:180" s="67" customFormat="1" x14ac:dyDescent="0.2">
      <c r="C584" s="68"/>
      <c r="G584" s="69"/>
      <c r="H584" s="69"/>
      <c r="S584" s="66"/>
      <c r="AD584" s="66"/>
      <c r="AZ584" s="66"/>
      <c r="BV584" s="66"/>
      <c r="CG584" s="66"/>
      <c r="CR584" s="66"/>
      <c r="DG584" s="66"/>
      <c r="DH584" s="66"/>
      <c r="DI584" s="66"/>
      <c r="DT584" s="66"/>
      <c r="EE584" s="66"/>
      <c r="EQ584" s="66"/>
      <c r="FB584" s="66"/>
      <c r="FM584" s="66"/>
      <c r="FX584" s="66"/>
    </row>
    <row r="585" spans="3:180" s="67" customFormat="1" x14ac:dyDescent="0.2">
      <c r="C585" s="68"/>
      <c r="G585" s="69"/>
      <c r="H585" s="69"/>
      <c r="S585" s="66"/>
      <c r="AD585" s="66"/>
      <c r="AZ585" s="66"/>
      <c r="BV585" s="66"/>
      <c r="CG585" s="66"/>
      <c r="CR585" s="66"/>
      <c r="DG585" s="66"/>
      <c r="DH585" s="66"/>
      <c r="DI585" s="66"/>
      <c r="DT585" s="66"/>
      <c r="EE585" s="66"/>
      <c r="EQ585" s="66"/>
      <c r="FB585" s="66"/>
      <c r="FM585" s="66"/>
      <c r="FX585" s="66"/>
    </row>
    <row r="586" spans="3:180" s="67" customFormat="1" x14ac:dyDescent="0.2">
      <c r="C586" s="68"/>
      <c r="G586" s="69"/>
      <c r="H586" s="69"/>
      <c r="S586" s="66"/>
      <c r="AD586" s="66"/>
      <c r="AZ586" s="66"/>
      <c r="BV586" s="66"/>
      <c r="CG586" s="66"/>
      <c r="CR586" s="66"/>
      <c r="DG586" s="66"/>
      <c r="DH586" s="66"/>
      <c r="DI586" s="66"/>
      <c r="DT586" s="66"/>
      <c r="EE586" s="66"/>
      <c r="EQ586" s="66"/>
      <c r="FB586" s="66"/>
      <c r="FM586" s="66"/>
      <c r="FX586" s="66"/>
    </row>
    <row r="587" spans="3:180" s="67" customFormat="1" x14ac:dyDescent="0.2">
      <c r="C587" s="68"/>
      <c r="G587" s="69"/>
      <c r="H587" s="69"/>
      <c r="S587" s="66"/>
      <c r="AD587" s="66"/>
      <c r="AZ587" s="66"/>
      <c r="BV587" s="66"/>
      <c r="CG587" s="66"/>
      <c r="CR587" s="66"/>
      <c r="DG587" s="66"/>
      <c r="DH587" s="66"/>
      <c r="DI587" s="66"/>
      <c r="DT587" s="66"/>
      <c r="EE587" s="66"/>
      <c r="EQ587" s="66"/>
      <c r="FB587" s="66"/>
      <c r="FM587" s="66"/>
      <c r="FX587" s="66"/>
    </row>
    <row r="588" spans="3:180" s="67" customFormat="1" x14ac:dyDescent="0.2">
      <c r="C588" s="68"/>
      <c r="G588" s="69"/>
      <c r="H588" s="69"/>
      <c r="S588" s="66"/>
      <c r="AD588" s="66"/>
      <c r="AZ588" s="66"/>
      <c r="BV588" s="66"/>
      <c r="CG588" s="66"/>
      <c r="CR588" s="66"/>
      <c r="DG588" s="66"/>
      <c r="DH588" s="66"/>
      <c r="DI588" s="66"/>
      <c r="DT588" s="66"/>
      <c r="EE588" s="66"/>
      <c r="EQ588" s="66"/>
      <c r="FB588" s="66"/>
      <c r="FM588" s="66"/>
      <c r="FX588" s="66"/>
    </row>
    <row r="589" spans="3:180" s="67" customFormat="1" x14ac:dyDescent="0.2">
      <c r="C589" s="68"/>
      <c r="G589" s="69"/>
      <c r="H589" s="69"/>
      <c r="S589" s="66"/>
      <c r="AD589" s="66"/>
      <c r="AZ589" s="66"/>
      <c r="BV589" s="66"/>
      <c r="CG589" s="66"/>
      <c r="CR589" s="66"/>
      <c r="DG589" s="66"/>
      <c r="DH589" s="66"/>
      <c r="DI589" s="66"/>
      <c r="DT589" s="66"/>
      <c r="EE589" s="66"/>
      <c r="EQ589" s="66"/>
      <c r="FB589" s="66"/>
      <c r="FM589" s="66"/>
      <c r="FX589" s="66"/>
    </row>
    <row r="590" spans="3:180" s="67" customFormat="1" x14ac:dyDescent="0.2">
      <c r="C590" s="68"/>
      <c r="G590" s="69"/>
      <c r="H590" s="69"/>
      <c r="S590" s="66"/>
      <c r="AD590" s="66"/>
      <c r="AZ590" s="66"/>
      <c r="BV590" s="66"/>
      <c r="CG590" s="66"/>
      <c r="CR590" s="66"/>
      <c r="DG590" s="66"/>
      <c r="DH590" s="66"/>
      <c r="DI590" s="66"/>
      <c r="DT590" s="66"/>
      <c r="EE590" s="66"/>
      <c r="EQ590" s="66"/>
      <c r="FB590" s="66"/>
      <c r="FM590" s="66"/>
      <c r="FX590" s="66"/>
    </row>
    <row r="591" spans="3:180" s="67" customFormat="1" x14ac:dyDescent="0.2">
      <c r="C591" s="68"/>
      <c r="G591" s="69"/>
      <c r="H591" s="69"/>
      <c r="S591" s="66"/>
      <c r="AD591" s="66"/>
      <c r="AZ591" s="66"/>
      <c r="BV591" s="66"/>
      <c r="CG591" s="66"/>
      <c r="CR591" s="66"/>
      <c r="DG591" s="66"/>
      <c r="DH591" s="66"/>
      <c r="DI591" s="66"/>
      <c r="DT591" s="66"/>
      <c r="EE591" s="66"/>
      <c r="EQ591" s="66"/>
      <c r="FB591" s="66"/>
      <c r="FM591" s="66"/>
      <c r="FX591" s="66"/>
    </row>
    <row r="592" spans="3:180" s="67" customFormat="1" x14ac:dyDescent="0.2">
      <c r="C592" s="68"/>
      <c r="G592" s="69"/>
      <c r="H592" s="69"/>
      <c r="S592" s="66"/>
      <c r="AD592" s="66"/>
      <c r="AZ592" s="66"/>
      <c r="BV592" s="66"/>
      <c r="CG592" s="66"/>
      <c r="CR592" s="66"/>
      <c r="DG592" s="66"/>
      <c r="DH592" s="66"/>
      <c r="DI592" s="66"/>
      <c r="DT592" s="66"/>
      <c r="EE592" s="66"/>
      <c r="EQ592" s="66"/>
      <c r="FB592" s="66"/>
      <c r="FM592" s="66"/>
      <c r="FX592" s="66"/>
    </row>
    <row r="593" spans="3:180" s="67" customFormat="1" x14ac:dyDescent="0.2">
      <c r="C593" s="68"/>
      <c r="G593" s="69"/>
      <c r="H593" s="69"/>
      <c r="S593" s="66"/>
      <c r="AD593" s="66"/>
      <c r="AZ593" s="66"/>
      <c r="BV593" s="66"/>
      <c r="CG593" s="66"/>
      <c r="CR593" s="66"/>
      <c r="DG593" s="66"/>
      <c r="DH593" s="66"/>
      <c r="DI593" s="66"/>
      <c r="DT593" s="66"/>
      <c r="EE593" s="66"/>
      <c r="EQ593" s="66"/>
      <c r="FB593" s="66"/>
      <c r="FM593" s="66"/>
      <c r="FX593" s="66"/>
    </row>
    <row r="594" spans="3:180" s="67" customFormat="1" x14ac:dyDescent="0.2">
      <c r="C594" s="68"/>
      <c r="G594" s="69"/>
      <c r="H594" s="69"/>
      <c r="S594" s="66"/>
      <c r="AD594" s="66"/>
      <c r="AZ594" s="66"/>
      <c r="BV594" s="66"/>
      <c r="CG594" s="66"/>
      <c r="CR594" s="66"/>
      <c r="DG594" s="66"/>
      <c r="DH594" s="66"/>
      <c r="DI594" s="66"/>
      <c r="DT594" s="66"/>
      <c r="EE594" s="66"/>
      <c r="EQ594" s="66"/>
      <c r="FB594" s="66"/>
      <c r="FM594" s="66"/>
      <c r="FX594" s="66"/>
    </row>
    <row r="595" spans="3:180" s="67" customFormat="1" x14ac:dyDescent="0.2">
      <c r="C595" s="68"/>
      <c r="G595" s="69"/>
      <c r="H595" s="69"/>
      <c r="S595" s="66"/>
      <c r="AD595" s="66"/>
      <c r="AZ595" s="66"/>
      <c r="BV595" s="66"/>
      <c r="CG595" s="66"/>
      <c r="CR595" s="66"/>
      <c r="DG595" s="66"/>
      <c r="DH595" s="66"/>
      <c r="DI595" s="66"/>
      <c r="DT595" s="66"/>
      <c r="EE595" s="66"/>
      <c r="EQ595" s="66"/>
      <c r="FB595" s="66"/>
      <c r="FM595" s="66"/>
      <c r="FX595" s="66"/>
    </row>
    <row r="596" spans="3:180" s="67" customFormat="1" x14ac:dyDescent="0.2">
      <c r="C596" s="68"/>
      <c r="G596" s="69"/>
      <c r="H596" s="69"/>
      <c r="S596" s="66"/>
      <c r="AD596" s="66"/>
      <c r="AZ596" s="66"/>
      <c r="BV596" s="66"/>
      <c r="CG596" s="66"/>
      <c r="CR596" s="66"/>
      <c r="DG596" s="66"/>
      <c r="DH596" s="66"/>
      <c r="DI596" s="66"/>
      <c r="DT596" s="66"/>
      <c r="EE596" s="66"/>
      <c r="EQ596" s="66"/>
      <c r="FB596" s="66"/>
      <c r="FM596" s="66"/>
      <c r="FX596" s="66"/>
    </row>
    <row r="597" spans="3:180" s="67" customFormat="1" x14ac:dyDescent="0.2">
      <c r="C597" s="68"/>
      <c r="G597" s="69"/>
      <c r="H597" s="69"/>
      <c r="S597" s="66"/>
      <c r="AD597" s="66"/>
      <c r="AZ597" s="66"/>
      <c r="BV597" s="66"/>
      <c r="CG597" s="66"/>
      <c r="CR597" s="66"/>
      <c r="DG597" s="66"/>
      <c r="DH597" s="66"/>
      <c r="DI597" s="66"/>
      <c r="DT597" s="66"/>
      <c r="EE597" s="66"/>
      <c r="EQ597" s="66"/>
      <c r="FB597" s="66"/>
      <c r="FM597" s="66"/>
      <c r="FX597" s="66"/>
    </row>
    <row r="598" spans="3:180" s="67" customFormat="1" x14ac:dyDescent="0.2">
      <c r="C598" s="68"/>
      <c r="G598" s="69"/>
      <c r="H598" s="69"/>
      <c r="S598" s="66"/>
      <c r="AD598" s="66"/>
      <c r="AZ598" s="66"/>
      <c r="BV598" s="66"/>
      <c r="CG598" s="66"/>
      <c r="CR598" s="66"/>
      <c r="DG598" s="66"/>
      <c r="DH598" s="66"/>
      <c r="DI598" s="66"/>
      <c r="DT598" s="66"/>
      <c r="EE598" s="66"/>
      <c r="EQ598" s="66"/>
      <c r="FB598" s="66"/>
      <c r="FM598" s="66"/>
      <c r="FX598" s="66"/>
    </row>
    <row r="599" spans="3:180" s="67" customFormat="1" x14ac:dyDescent="0.2">
      <c r="C599" s="68"/>
      <c r="G599" s="69"/>
      <c r="H599" s="69"/>
      <c r="S599" s="66"/>
      <c r="AD599" s="66"/>
      <c r="AZ599" s="66"/>
      <c r="BV599" s="66"/>
      <c r="CG599" s="66"/>
      <c r="CR599" s="66"/>
      <c r="DG599" s="66"/>
      <c r="DH599" s="66"/>
      <c r="DI599" s="66"/>
      <c r="DT599" s="66"/>
      <c r="EE599" s="66"/>
      <c r="EQ599" s="66"/>
      <c r="FB599" s="66"/>
      <c r="FM599" s="66"/>
      <c r="FX599" s="66"/>
    </row>
    <row r="600" spans="3:180" s="67" customFormat="1" x14ac:dyDescent="0.2">
      <c r="C600" s="68"/>
      <c r="G600" s="69"/>
      <c r="H600" s="69"/>
      <c r="S600" s="66"/>
      <c r="AD600" s="66"/>
      <c r="AZ600" s="66"/>
      <c r="BV600" s="66"/>
      <c r="CG600" s="66"/>
      <c r="CR600" s="66"/>
      <c r="DG600" s="66"/>
      <c r="DH600" s="66"/>
      <c r="DI600" s="66"/>
      <c r="DT600" s="66"/>
      <c r="EE600" s="66"/>
      <c r="EQ600" s="66"/>
      <c r="FB600" s="66"/>
      <c r="FM600" s="66"/>
      <c r="FX600" s="66"/>
    </row>
    <row r="601" spans="3:180" s="67" customFormat="1" x14ac:dyDescent="0.2">
      <c r="C601" s="68"/>
      <c r="G601" s="69"/>
      <c r="H601" s="69"/>
      <c r="S601" s="66"/>
      <c r="AD601" s="66"/>
      <c r="AZ601" s="66"/>
      <c r="BV601" s="66"/>
      <c r="CG601" s="66"/>
      <c r="CR601" s="66"/>
      <c r="DG601" s="66"/>
      <c r="DH601" s="66"/>
      <c r="DI601" s="66"/>
      <c r="DT601" s="66"/>
      <c r="EE601" s="66"/>
      <c r="EQ601" s="66"/>
      <c r="FB601" s="66"/>
      <c r="FM601" s="66"/>
      <c r="FX601" s="66"/>
    </row>
    <row r="602" spans="3:180" s="67" customFormat="1" x14ac:dyDescent="0.2">
      <c r="C602" s="68"/>
      <c r="G602" s="69"/>
      <c r="H602" s="69"/>
      <c r="S602" s="66"/>
      <c r="AD602" s="66"/>
      <c r="AZ602" s="66"/>
      <c r="BV602" s="66"/>
      <c r="CG602" s="66"/>
      <c r="CR602" s="66"/>
      <c r="DG602" s="66"/>
      <c r="DH602" s="66"/>
      <c r="DI602" s="66"/>
      <c r="DT602" s="66"/>
      <c r="EE602" s="66"/>
      <c r="EQ602" s="66"/>
      <c r="FB602" s="66"/>
      <c r="FM602" s="66"/>
      <c r="FX602" s="66"/>
    </row>
    <row r="603" spans="3:180" s="67" customFormat="1" x14ac:dyDescent="0.2">
      <c r="C603" s="68"/>
      <c r="G603" s="69"/>
      <c r="H603" s="69"/>
      <c r="S603" s="66"/>
      <c r="AD603" s="66"/>
      <c r="AZ603" s="66"/>
      <c r="BV603" s="66"/>
      <c r="CG603" s="66"/>
      <c r="CR603" s="66"/>
      <c r="DG603" s="66"/>
      <c r="DH603" s="66"/>
      <c r="DI603" s="66"/>
      <c r="DT603" s="66"/>
      <c r="EE603" s="66"/>
      <c r="EQ603" s="66"/>
      <c r="FB603" s="66"/>
      <c r="FM603" s="66"/>
      <c r="FX603" s="66"/>
    </row>
    <row r="604" spans="3:180" s="67" customFormat="1" x14ac:dyDescent="0.2">
      <c r="C604" s="68"/>
      <c r="G604" s="69"/>
      <c r="H604" s="69"/>
      <c r="S604" s="66"/>
      <c r="AD604" s="66"/>
      <c r="AZ604" s="66"/>
      <c r="BV604" s="66"/>
      <c r="CG604" s="66"/>
      <c r="CR604" s="66"/>
      <c r="DG604" s="66"/>
      <c r="DH604" s="66"/>
      <c r="DI604" s="66"/>
      <c r="DT604" s="66"/>
      <c r="EE604" s="66"/>
      <c r="EQ604" s="66"/>
      <c r="FB604" s="66"/>
      <c r="FM604" s="66"/>
      <c r="FX604" s="66"/>
    </row>
    <row r="605" spans="3:180" s="67" customFormat="1" x14ac:dyDescent="0.2">
      <c r="C605" s="68"/>
      <c r="G605" s="69"/>
      <c r="H605" s="69"/>
      <c r="S605" s="66"/>
      <c r="AD605" s="66"/>
      <c r="AZ605" s="66"/>
      <c r="BV605" s="66"/>
      <c r="CG605" s="66"/>
      <c r="CR605" s="66"/>
      <c r="DG605" s="66"/>
      <c r="DH605" s="66"/>
      <c r="DI605" s="66"/>
      <c r="DT605" s="66"/>
      <c r="EE605" s="66"/>
      <c r="EQ605" s="66"/>
      <c r="FB605" s="66"/>
      <c r="FM605" s="66"/>
      <c r="FX605" s="66"/>
    </row>
    <row r="606" spans="3:180" s="67" customFormat="1" x14ac:dyDescent="0.2">
      <c r="C606" s="68"/>
      <c r="G606" s="69"/>
      <c r="H606" s="69"/>
      <c r="S606" s="66"/>
      <c r="AD606" s="66"/>
      <c r="AZ606" s="66"/>
      <c r="BV606" s="66"/>
      <c r="CG606" s="66"/>
      <c r="CR606" s="66"/>
      <c r="DG606" s="66"/>
      <c r="DH606" s="66"/>
      <c r="DI606" s="66"/>
      <c r="DT606" s="66"/>
      <c r="EE606" s="66"/>
      <c r="EQ606" s="66"/>
      <c r="FB606" s="66"/>
      <c r="FM606" s="66"/>
      <c r="FX606" s="66"/>
    </row>
    <row r="607" spans="3:180" s="67" customFormat="1" x14ac:dyDescent="0.2">
      <c r="C607" s="68"/>
      <c r="G607" s="69"/>
      <c r="H607" s="69"/>
      <c r="S607" s="66"/>
      <c r="AD607" s="66"/>
      <c r="AZ607" s="66"/>
      <c r="BV607" s="66"/>
      <c r="CG607" s="66"/>
      <c r="CR607" s="66"/>
      <c r="DG607" s="66"/>
      <c r="DH607" s="66"/>
      <c r="DI607" s="66"/>
      <c r="DT607" s="66"/>
      <c r="EE607" s="66"/>
      <c r="EQ607" s="66"/>
      <c r="FB607" s="66"/>
      <c r="FM607" s="66"/>
      <c r="FX607" s="66"/>
    </row>
    <row r="608" spans="3:180" s="67" customFormat="1" x14ac:dyDescent="0.2">
      <c r="C608" s="68"/>
      <c r="G608" s="69"/>
      <c r="H608" s="69"/>
      <c r="S608" s="66"/>
      <c r="AD608" s="66"/>
      <c r="AZ608" s="66"/>
      <c r="BV608" s="66"/>
      <c r="CG608" s="66"/>
      <c r="CR608" s="66"/>
      <c r="DG608" s="66"/>
      <c r="DH608" s="66"/>
      <c r="DI608" s="66"/>
      <c r="DT608" s="66"/>
      <c r="EE608" s="66"/>
      <c r="EQ608" s="66"/>
      <c r="FB608" s="66"/>
      <c r="FM608" s="66"/>
      <c r="FX608" s="66"/>
    </row>
    <row r="609" spans="3:180" s="67" customFormat="1" x14ac:dyDescent="0.2">
      <c r="C609" s="68"/>
      <c r="G609" s="69"/>
      <c r="H609" s="69"/>
      <c r="S609" s="66"/>
      <c r="AD609" s="66"/>
      <c r="AZ609" s="66"/>
      <c r="BV609" s="66"/>
      <c r="CG609" s="66"/>
      <c r="CR609" s="66"/>
      <c r="DG609" s="66"/>
      <c r="DH609" s="66"/>
      <c r="DI609" s="66"/>
      <c r="DT609" s="66"/>
      <c r="EE609" s="66"/>
      <c r="EQ609" s="66"/>
      <c r="FB609" s="66"/>
      <c r="FM609" s="66"/>
      <c r="FX609" s="66"/>
    </row>
    <row r="610" spans="3:180" s="67" customFormat="1" x14ac:dyDescent="0.2">
      <c r="C610" s="68"/>
      <c r="G610" s="69"/>
      <c r="H610" s="69"/>
      <c r="S610" s="66"/>
      <c r="AD610" s="66"/>
      <c r="AZ610" s="66"/>
      <c r="BV610" s="66"/>
      <c r="CG610" s="66"/>
      <c r="CR610" s="66"/>
      <c r="DG610" s="66"/>
      <c r="DH610" s="66"/>
      <c r="DI610" s="66"/>
      <c r="DT610" s="66"/>
      <c r="EE610" s="66"/>
      <c r="EQ610" s="66"/>
      <c r="FB610" s="66"/>
      <c r="FM610" s="66"/>
      <c r="FX610" s="66"/>
    </row>
    <row r="611" spans="3:180" s="67" customFormat="1" x14ac:dyDescent="0.2">
      <c r="C611" s="68"/>
      <c r="G611" s="69"/>
      <c r="H611" s="69"/>
      <c r="S611" s="66"/>
      <c r="AD611" s="66"/>
      <c r="AZ611" s="66"/>
      <c r="BV611" s="66"/>
      <c r="CG611" s="66"/>
      <c r="CR611" s="66"/>
      <c r="DG611" s="66"/>
      <c r="DH611" s="66"/>
      <c r="DI611" s="66"/>
      <c r="DT611" s="66"/>
      <c r="EE611" s="66"/>
      <c r="EQ611" s="66"/>
      <c r="FB611" s="66"/>
      <c r="FM611" s="66"/>
      <c r="FX611" s="66"/>
    </row>
    <row r="612" spans="3:180" s="67" customFormat="1" x14ac:dyDescent="0.2">
      <c r="C612" s="68"/>
      <c r="G612" s="69"/>
      <c r="H612" s="69"/>
      <c r="S612" s="66"/>
      <c r="AD612" s="66"/>
      <c r="AZ612" s="66"/>
      <c r="BV612" s="66"/>
      <c r="CG612" s="66"/>
      <c r="CR612" s="66"/>
      <c r="DG612" s="66"/>
      <c r="DH612" s="66"/>
      <c r="DI612" s="66"/>
      <c r="DT612" s="66"/>
      <c r="EE612" s="66"/>
      <c r="EQ612" s="66"/>
      <c r="FB612" s="66"/>
      <c r="FM612" s="66"/>
      <c r="FX612" s="66"/>
    </row>
    <row r="613" spans="3:180" s="67" customFormat="1" x14ac:dyDescent="0.2">
      <c r="C613" s="68"/>
      <c r="G613" s="69"/>
      <c r="H613" s="69"/>
      <c r="S613" s="66"/>
      <c r="AD613" s="66"/>
      <c r="AZ613" s="66"/>
      <c r="BV613" s="66"/>
      <c r="CG613" s="66"/>
      <c r="CR613" s="66"/>
      <c r="DG613" s="66"/>
      <c r="DH613" s="66"/>
      <c r="DI613" s="66"/>
      <c r="DT613" s="66"/>
      <c r="EE613" s="66"/>
      <c r="EQ613" s="66"/>
      <c r="FB613" s="66"/>
      <c r="FM613" s="66"/>
      <c r="FX613" s="66"/>
    </row>
    <row r="614" spans="3:180" s="67" customFormat="1" x14ac:dyDescent="0.2">
      <c r="C614" s="68"/>
      <c r="G614" s="69"/>
      <c r="H614" s="69"/>
      <c r="S614" s="66"/>
      <c r="AD614" s="66"/>
      <c r="AZ614" s="66"/>
      <c r="BV614" s="66"/>
      <c r="CG614" s="66"/>
      <c r="CR614" s="66"/>
      <c r="DG614" s="66"/>
      <c r="DH614" s="66"/>
      <c r="DI614" s="66"/>
      <c r="DT614" s="66"/>
      <c r="EE614" s="66"/>
      <c r="EQ614" s="66"/>
      <c r="FB614" s="66"/>
      <c r="FM614" s="66"/>
      <c r="FX614" s="66"/>
    </row>
    <row r="615" spans="3:180" s="67" customFormat="1" x14ac:dyDescent="0.2">
      <c r="C615" s="68"/>
      <c r="G615" s="69"/>
      <c r="H615" s="69"/>
      <c r="S615" s="66"/>
      <c r="AD615" s="66"/>
      <c r="AZ615" s="66"/>
      <c r="BV615" s="66"/>
      <c r="CG615" s="66"/>
      <c r="CR615" s="66"/>
      <c r="DG615" s="66"/>
      <c r="DH615" s="66"/>
      <c r="DI615" s="66"/>
      <c r="DT615" s="66"/>
      <c r="EE615" s="66"/>
      <c r="EQ615" s="66"/>
      <c r="FB615" s="66"/>
      <c r="FM615" s="66"/>
      <c r="FX615" s="66"/>
    </row>
    <row r="616" spans="3:180" s="67" customFormat="1" x14ac:dyDescent="0.2">
      <c r="C616" s="68"/>
      <c r="G616" s="69"/>
      <c r="H616" s="69"/>
      <c r="S616" s="66"/>
      <c r="AD616" s="66"/>
      <c r="AZ616" s="66"/>
      <c r="BV616" s="66"/>
      <c r="CG616" s="66"/>
      <c r="CR616" s="66"/>
      <c r="DG616" s="66"/>
      <c r="DH616" s="66"/>
      <c r="DI616" s="66"/>
      <c r="DT616" s="66"/>
      <c r="EE616" s="66"/>
      <c r="EQ616" s="66"/>
      <c r="FB616" s="66"/>
      <c r="FM616" s="66"/>
      <c r="FX616" s="66"/>
    </row>
    <row r="617" spans="3:180" s="67" customFormat="1" x14ac:dyDescent="0.2">
      <c r="C617" s="68"/>
      <c r="G617" s="69"/>
      <c r="H617" s="69"/>
      <c r="S617" s="66"/>
      <c r="AD617" s="66"/>
      <c r="AZ617" s="66"/>
      <c r="BV617" s="66"/>
      <c r="CG617" s="66"/>
      <c r="CR617" s="66"/>
      <c r="DG617" s="66"/>
      <c r="DH617" s="66"/>
      <c r="DI617" s="66"/>
      <c r="DT617" s="66"/>
      <c r="EE617" s="66"/>
      <c r="EQ617" s="66"/>
      <c r="FB617" s="66"/>
      <c r="FM617" s="66"/>
      <c r="FX617" s="66"/>
    </row>
    <row r="618" spans="3:180" s="67" customFormat="1" x14ac:dyDescent="0.2">
      <c r="C618" s="68"/>
      <c r="G618" s="69"/>
      <c r="H618" s="69"/>
      <c r="S618" s="66"/>
      <c r="AD618" s="66"/>
      <c r="AZ618" s="66"/>
      <c r="BV618" s="66"/>
      <c r="CG618" s="66"/>
      <c r="CR618" s="66"/>
      <c r="DG618" s="66"/>
      <c r="DH618" s="66"/>
      <c r="DI618" s="66"/>
      <c r="DT618" s="66"/>
      <c r="EE618" s="66"/>
      <c r="EQ618" s="66"/>
      <c r="FB618" s="66"/>
      <c r="FM618" s="66"/>
      <c r="FX618" s="66"/>
    </row>
    <row r="619" spans="3:180" s="67" customFormat="1" x14ac:dyDescent="0.2">
      <c r="C619" s="68"/>
      <c r="G619" s="69"/>
      <c r="H619" s="69"/>
      <c r="S619" s="66"/>
      <c r="AD619" s="66"/>
      <c r="AZ619" s="66"/>
      <c r="BV619" s="66"/>
      <c r="CG619" s="66"/>
      <c r="CR619" s="66"/>
      <c r="DG619" s="66"/>
      <c r="DH619" s="66"/>
      <c r="DI619" s="66"/>
      <c r="DT619" s="66"/>
      <c r="EE619" s="66"/>
      <c r="EQ619" s="66"/>
      <c r="FB619" s="66"/>
      <c r="FM619" s="66"/>
      <c r="FX619" s="66"/>
    </row>
    <row r="620" spans="3:180" s="67" customFormat="1" x14ac:dyDescent="0.2">
      <c r="C620" s="68"/>
      <c r="G620" s="69"/>
      <c r="H620" s="69"/>
      <c r="S620" s="66"/>
      <c r="AD620" s="66"/>
      <c r="AZ620" s="66"/>
      <c r="BV620" s="66"/>
      <c r="CG620" s="66"/>
      <c r="CR620" s="66"/>
      <c r="DG620" s="66"/>
      <c r="DH620" s="66"/>
      <c r="DI620" s="66"/>
      <c r="DT620" s="66"/>
      <c r="EE620" s="66"/>
      <c r="EQ620" s="66"/>
      <c r="FB620" s="66"/>
      <c r="FM620" s="66"/>
      <c r="FX620" s="66"/>
    </row>
    <row r="621" spans="3:180" s="67" customFormat="1" x14ac:dyDescent="0.2">
      <c r="C621" s="68"/>
      <c r="G621" s="69"/>
      <c r="H621" s="69"/>
      <c r="S621" s="66"/>
      <c r="AD621" s="66"/>
      <c r="AZ621" s="66"/>
      <c r="BV621" s="66"/>
      <c r="CG621" s="66"/>
      <c r="CR621" s="66"/>
      <c r="DG621" s="66"/>
      <c r="DH621" s="66"/>
      <c r="DI621" s="66"/>
      <c r="DT621" s="66"/>
      <c r="EE621" s="66"/>
      <c r="EQ621" s="66"/>
      <c r="FB621" s="66"/>
      <c r="FM621" s="66"/>
      <c r="FX621" s="66"/>
    </row>
    <row r="622" spans="3:180" s="67" customFormat="1" x14ac:dyDescent="0.2">
      <c r="C622" s="68"/>
      <c r="G622" s="69"/>
      <c r="H622" s="69"/>
      <c r="S622" s="66"/>
      <c r="AD622" s="66"/>
      <c r="AZ622" s="66"/>
      <c r="BV622" s="66"/>
      <c r="CG622" s="66"/>
      <c r="CR622" s="66"/>
      <c r="DG622" s="66"/>
      <c r="DH622" s="66"/>
      <c r="DI622" s="66"/>
      <c r="DT622" s="66"/>
      <c r="EE622" s="66"/>
      <c r="EQ622" s="66"/>
      <c r="FB622" s="66"/>
      <c r="FM622" s="66"/>
      <c r="FX622" s="66"/>
    </row>
    <row r="623" spans="3:180" s="67" customFormat="1" x14ac:dyDescent="0.2">
      <c r="C623" s="68"/>
      <c r="G623" s="69"/>
      <c r="H623" s="69"/>
      <c r="S623" s="66"/>
      <c r="AD623" s="66"/>
      <c r="AZ623" s="66"/>
      <c r="BV623" s="66"/>
      <c r="CG623" s="66"/>
      <c r="CR623" s="66"/>
      <c r="DG623" s="66"/>
      <c r="DH623" s="66"/>
      <c r="DI623" s="66"/>
      <c r="DT623" s="66"/>
      <c r="EE623" s="66"/>
      <c r="EQ623" s="66"/>
      <c r="FB623" s="66"/>
      <c r="FM623" s="66"/>
      <c r="FX623" s="66"/>
    </row>
    <row r="624" spans="3:180" s="67" customFormat="1" x14ac:dyDescent="0.2">
      <c r="C624" s="68"/>
      <c r="G624" s="69"/>
      <c r="H624" s="69"/>
      <c r="S624" s="66"/>
      <c r="AD624" s="66"/>
      <c r="AZ624" s="66"/>
      <c r="BV624" s="66"/>
      <c r="CG624" s="66"/>
      <c r="CR624" s="66"/>
      <c r="DG624" s="66"/>
      <c r="DH624" s="66"/>
      <c r="DI624" s="66"/>
      <c r="DT624" s="66"/>
      <c r="EE624" s="66"/>
      <c r="EQ624" s="66"/>
      <c r="FB624" s="66"/>
      <c r="FM624" s="66"/>
      <c r="FX624" s="66"/>
    </row>
    <row r="625" spans="3:180" s="67" customFormat="1" x14ac:dyDescent="0.2">
      <c r="C625" s="68"/>
      <c r="G625" s="69"/>
      <c r="H625" s="69"/>
      <c r="S625" s="66"/>
      <c r="AD625" s="66"/>
      <c r="AZ625" s="66"/>
      <c r="BV625" s="66"/>
      <c r="CG625" s="66"/>
      <c r="CR625" s="66"/>
      <c r="DG625" s="66"/>
      <c r="DH625" s="66"/>
      <c r="DI625" s="66"/>
      <c r="DT625" s="66"/>
      <c r="EE625" s="66"/>
      <c r="EQ625" s="66"/>
      <c r="FB625" s="66"/>
      <c r="FM625" s="66"/>
      <c r="FX625" s="66"/>
    </row>
    <row r="626" spans="3:180" s="67" customFormat="1" x14ac:dyDescent="0.2">
      <c r="C626" s="68"/>
      <c r="G626" s="69"/>
      <c r="H626" s="69"/>
      <c r="S626" s="66"/>
      <c r="AD626" s="66"/>
      <c r="AZ626" s="66"/>
      <c r="BV626" s="66"/>
      <c r="CG626" s="66"/>
      <c r="CR626" s="66"/>
      <c r="DG626" s="66"/>
      <c r="DH626" s="66"/>
      <c r="DI626" s="66"/>
      <c r="DT626" s="66"/>
      <c r="EE626" s="66"/>
      <c r="EQ626" s="66"/>
      <c r="FB626" s="66"/>
      <c r="FM626" s="66"/>
      <c r="FX626" s="66"/>
    </row>
    <row r="627" spans="3:180" s="67" customFormat="1" x14ac:dyDescent="0.2">
      <c r="C627" s="68"/>
      <c r="G627" s="69"/>
      <c r="H627" s="69"/>
      <c r="S627" s="66"/>
      <c r="AD627" s="66"/>
      <c r="AZ627" s="66"/>
      <c r="BV627" s="66"/>
      <c r="CG627" s="66"/>
      <c r="CR627" s="66"/>
      <c r="DG627" s="66"/>
      <c r="DH627" s="66"/>
      <c r="DI627" s="66"/>
      <c r="DT627" s="66"/>
      <c r="EE627" s="66"/>
      <c r="EQ627" s="66"/>
      <c r="FB627" s="66"/>
      <c r="FM627" s="66"/>
      <c r="FX627" s="66"/>
    </row>
    <row r="628" spans="3:180" s="67" customFormat="1" x14ac:dyDescent="0.2">
      <c r="C628" s="68"/>
      <c r="G628" s="69"/>
      <c r="H628" s="69"/>
      <c r="S628" s="66"/>
      <c r="AD628" s="66"/>
      <c r="AZ628" s="66"/>
      <c r="BV628" s="66"/>
      <c r="CG628" s="66"/>
      <c r="CR628" s="66"/>
      <c r="DG628" s="66"/>
      <c r="DH628" s="66"/>
      <c r="DI628" s="66"/>
      <c r="DT628" s="66"/>
      <c r="EE628" s="66"/>
      <c r="EQ628" s="66"/>
      <c r="FB628" s="66"/>
      <c r="FM628" s="66"/>
      <c r="FX628" s="66"/>
    </row>
    <row r="629" spans="3:180" s="67" customFormat="1" x14ac:dyDescent="0.2">
      <c r="C629" s="68"/>
      <c r="G629" s="69"/>
      <c r="H629" s="69"/>
      <c r="S629" s="66"/>
      <c r="AD629" s="66"/>
      <c r="AZ629" s="66"/>
      <c r="BV629" s="66"/>
      <c r="CG629" s="66"/>
      <c r="CR629" s="66"/>
      <c r="DG629" s="66"/>
      <c r="DH629" s="66"/>
      <c r="DI629" s="66"/>
      <c r="DT629" s="66"/>
      <c r="EE629" s="66"/>
      <c r="EQ629" s="66"/>
      <c r="FB629" s="66"/>
      <c r="FM629" s="66"/>
      <c r="FX629" s="66"/>
    </row>
    <row r="630" spans="3:180" s="67" customFormat="1" x14ac:dyDescent="0.2">
      <c r="C630" s="68"/>
      <c r="G630" s="69"/>
      <c r="H630" s="69"/>
      <c r="S630" s="66"/>
      <c r="AD630" s="66"/>
      <c r="AZ630" s="66"/>
      <c r="BV630" s="66"/>
      <c r="CG630" s="66"/>
      <c r="CR630" s="66"/>
      <c r="DG630" s="66"/>
      <c r="DH630" s="66"/>
      <c r="DI630" s="66"/>
      <c r="DT630" s="66"/>
      <c r="EE630" s="66"/>
      <c r="EQ630" s="66"/>
      <c r="FB630" s="66"/>
      <c r="FM630" s="66"/>
      <c r="FX630" s="66"/>
    </row>
    <row r="631" spans="3:180" s="67" customFormat="1" x14ac:dyDescent="0.2">
      <c r="C631" s="68"/>
      <c r="G631" s="69"/>
      <c r="H631" s="69"/>
      <c r="S631" s="66"/>
      <c r="AD631" s="66"/>
      <c r="AZ631" s="66"/>
      <c r="BV631" s="66"/>
      <c r="CG631" s="66"/>
      <c r="CR631" s="66"/>
      <c r="DG631" s="66"/>
      <c r="DH631" s="66"/>
      <c r="DI631" s="66"/>
      <c r="DT631" s="66"/>
      <c r="EE631" s="66"/>
      <c r="EQ631" s="66"/>
      <c r="FB631" s="66"/>
      <c r="FM631" s="66"/>
      <c r="FX631" s="66"/>
    </row>
    <row r="632" spans="3:180" s="67" customFormat="1" x14ac:dyDescent="0.2">
      <c r="C632" s="68"/>
      <c r="G632" s="69"/>
      <c r="H632" s="69"/>
      <c r="S632" s="66"/>
      <c r="AD632" s="66"/>
      <c r="AZ632" s="66"/>
      <c r="BV632" s="66"/>
      <c r="CG632" s="66"/>
      <c r="CR632" s="66"/>
      <c r="DG632" s="66"/>
      <c r="DH632" s="66"/>
      <c r="DI632" s="66"/>
      <c r="DT632" s="66"/>
      <c r="EE632" s="66"/>
      <c r="EQ632" s="66"/>
      <c r="FB632" s="66"/>
      <c r="FM632" s="66"/>
      <c r="FX632" s="66"/>
    </row>
    <row r="633" spans="3:180" s="67" customFormat="1" x14ac:dyDescent="0.2">
      <c r="C633" s="68"/>
      <c r="G633" s="69"/>
      <c r="H633" s="69"/>
      <c r="S633" s="66"/>
      <c r="AD633" s="66"/>
      <c r="AZ633" s="66"/>
      <c r="BV633" s="66"/>
      <c r="CG633" s="66"/>
      <c r="CR633" s="66"/>
      <c r="DG633" s="66"/>
      <c r="DH633" s="66"/>
      <c r="DI633" s="66"/>
      <c r="DT633" s="66"/>
      <c r="EE633" s="66"/>
      <c r="EQ633" s="66"/>
      <c r="FB633" s="66"/>
      <c r="FM633" s="66"/>
      <c r="FX633" s="66"/>
    </row>
    <row r="634" spans="3:180" s="67" customFormat="1" x14ac:dyDescent="0.2">
      <c r="C634" s="68"/>
      <c r="G634" s="69"/>
      <c r="H634" s="69"/>
      <c r="S634" s="66"/>
      <c r="AD634" s="66"/>
      <c r="AZ634" s="66"/>
      <c r="BV634" s="66"/>
      <c r="CG634" s="66"/>
      <c r="CR634" s="66"/>
      <c r="DG634" s="66"/>
      <c r="DH634" s="66"/>
      <c r="DI634" s="66"/>
      <c r="DT634" s="66"/>
      <c r="EE634" s="66"/>
      <c r="EQ634" s="66"/>
      <c r="FB634" s="66"/>
      <c r="FM634" s="66"/>
      <c r="FX634" s="66"/>
    </row>
    <row r="635" spans="3:180" s="67" customFormat="1" x14ac:dyDescent="0.2">
      <c r="C635" s="68"/>
      <c r="G635" s="69"/>
      <c r="H635" s="69"/>
      <c r="S635" s="66"/>
      <c r="AD635" s="66"/>
      <c r="AZ635" s="66"/>
      <c r="BV635" s="66"/>
      <c r="CG635" s="66"/>
      <c r="CR635" s="66"/>
      <c r="DG635" s="66"/>
      <c r="DH635" s="66"/>
      <c r="DI635" s="66"/>
      <c r="DT635" s="66"/>
      <c r="EE635" s="66"/>
      <c r="EQ635" s="66"/>
      <c r="FB635" s="66"/>
      <c r="FM635" s="66"/>
      <c r="FX635" s="66"/>
    </row>
    <row r="636" spans="3:180" s="67" customFormat="1" x14ac:dyDescent="0.2">
      <c r="C636" s="68"/>
      <c r="G636" s="69"/>
      <c r="H636" s="69"/>
      <c r="S636" s="66"/>
      <c r="AD636" s="66"/>
      <c r="AZ636" s="66"/>
      <c r="BV636" s="66"/>
      <c r="CG636" s="66"/>
      <c r="CR636" s="66"/>
      <c r="DG636" s="66"/>
      <c r="DH636" s="66"/>
      <c r="DI636" s="66"/>
      <c r="DT636" s="66"/>
      <c r="EE636" s="66"/>
      <c r="EQ636" s="66"/>
      <c r="FB636" s="66"/>
      <c r="FM636" s="66"/>
      <c r="FX636" s="66"/>
    </row>
    <row r="637" spans="3:180" s="67" customFormat="1" x14ac:dyDescent="0.2">
      <c r="C637" s="68"/>
      <c r="G637" s="69"/>
      <c r="H637" s="69"/>
      <c r="S637" s="66"/>
      <c r="AD637" s="66"/>
      <c r="AZ637" s="66"/>
      <c r="BV637" s="66"/>
      <c r="CG637" s="66"/>
      <c r="CR637" s="66"/>
      <c r="DG637" s="66"/>
      <c r="DH637" s="66"/>
      <c r="DI637" s="66"/>
      <c r="DT637" s="66"/>
      <c r="EE637" s="66"/>
      <c r="EQ637" s="66"/>
      <c r="FB637" s="66"/>
      <c r="FM637" s="66"/>
      <c r="FX637" s="66"/>
    </row>
    <row r="638" spans="3:180" s="67" customFormat="1" x14ac:dyDescent="0.2">
      <c r="C638" s="68"/>
      <c r="G638" s="69"/>
      <c r="H638" s="69"/>
      <c r="S638" s="66"/>
      <c r="AD638" s="66"/>
      <c r="AZ638" s="66"/>
      <c r="BV638" s="66"/>
      <c r="CG638" s="66"/>
      <c r="CR638" s="66"/>
      <c r="DG638" s="66"/>
      <c r="DH638" s="66"/>
      <c r="DI638" s="66"/>
      <c r="DT638" s="66"/>
      <c r="EE638" s="66"/>
      <c r="EQ638" s="66"/>
      <c r="FB638" s="66"/>
      <c r="FM638" s="66"/>
      <c r="FX638" s="66"/>
    </row>
    <row r="639" spans="3:180" s="67" customFormat="1" x14ac:dyDescent="0.2">
      <c r="C639" s="68"/>
      <c r="G639" s="69"/>
      <c r="H639" s="69"/>
      <c r="S639" s="66"/>
      <c r="AD639" s="66"/>
      <c r="AZ639" s="66"/>
      <c r="BV639" s="66"/>
      <c r="CG639" s="66"/>
      <c r="CR639" s="66"/>
      <c r="DG639" s="66"/>
      <c r="DH639" s="66"/>
      <c r="DI639" s="66"/>
      <c r="DT639" s="66"/>
      <c r="EE639" s="66"/>
      <c r="EQ639" s="66"/>
      <c r="FB639" s="66"/>
      <c r="FM639" s="66"/>
      <c r="FX639" s="66"/>
    </row>
    <row r="640" spans="3:180" s="67" customFormat="1" x14ac:dyDescent="0.2">
      <c r="C640" s="68"/>
      <c r="G640" s="69"/>
      <c r="H640" s="69"/>
      <c r="S640" s="66"/>
      <c r="AD640" s="66"/>
      <c r="AZ640" s="66"/>
      <c r="BV640" s="66"/>
      <c r="CG640" s="66"/>
      <c r="CR640" s="66"/>
      <c r="DG640" s="66"/>
      <c r="DH640" s="66"/>
      <c r="DI640" s="66"/>
      <c r="DT640" s="66"/>
      <c r="EE640" s="66"/>
      <c r="EQ640" s="66"/>
      <c r="FB640" s="66"/>
      <c r="FM640" s="66"/>
      <c r="FX640" s="66"/>
    </row>
    <row r="641" spans="3:180" s="67" customFormat="1" x14ac:dyDescent="0.2">
      <c r="C641" s="68"/>
      <c r="G641" s="69"/>
      <c r="H641" s="69"/>
      <c r="S641" s="66"/>
      <c r="AD641" s="66"/>
      <c r="AZ641" s="66"/>
      <c r="BV641" s="66"/>
      <c r="CG641" s="66"/>
      <c r="CR641" s="66"/>
      <c r="DG641" s="66"/>
      <c r="DH641" s="66"/>
      <c r="DI641" s="66"/>
      <c r="DT641" s="66"/>
      <c r="EE641" s="66"/>
      <c r="EQ641" s="66"/>
      <c r="FB641" s="66"/>
      <c r="FM641" s="66"/>
      <c r="FX641" s="66"/>
    </row>
    <row r="642" spans="3:180" s="67" customFormat="1" x14ac:dyDescent="0.2">
      <c r="C642" s="68"/>
      <c r="G642" s="69"/>
      <c r="H642" s="69"/>
      <c r="S642" s="66"/>
      <c r="AD642" s="66"/>
      <c r="AZ642" s="66"/>
      <c r="BV642" s="66"/>
      <c r="CG642" s="66"/>
      <c r="CR642" s="66"/>
      <c r="DG642" s="66"/>
      <c r="DH642" s="66"/>
      <c r="DI642" s="66"/>
      <c r="DT642" s="66"/>
      <c r="EE642" s="66"/>
      <c r="EQ642" s="66"/>
      <c r="FB642" s="66"/>
      <c r="FM642" s="66"/>
      <c r="FX642" s="66"/>
    </row>
    <row r="643" spans="3:180" s="67" customFormat="1" x14ac:dyDescent="0.2">
      <c r="C643" s="68"/>
      <c r="G643" s="69"/>
      <c r="H643" s="69"/>
      <c r="S643" s="66"/>
      <c r="AD643" s="66"/>
      <c r="AZ643" s="66"/>
      <c r="BV643" s="66"/>
      <c r="CG643" s="66"/>
      <c r="CR643" s="66"/>
      <c r="DG643" s="66"/>
      <c r="DH643" s="66"/>
      <c r="DI643" s="66"/>
      <c r="DT643" s="66"/>
      <c r="EE643" s="66"/>
      <c r="EQ643" s="66"/>
      <c r="FB643" s="66"/>
      <c r="FM643" s="66"/>
      <c r="FX643" s="66"/>
    </row>
    <row r="644" spans="3:180" s="67" customFormat="1" x14ac:dyDescent="0.2">
      <c r="C644" s="68"/>
      <c r="G644" s="69"/>
      <c r="H644" s="69"/>
      <c r="S644" s="66"/>
      <c r="AD644" s="66"/>
      <c r="AZ644" s="66"/>
      <c r="BV644" s="66"/>
      <c r="CG644" s="66"/>
      <c r="CR644" s="66"/>
      <c r="DG644" s="66"/>
      <c r="DH644" s="66"/>
      <c r="DI644" s="66"/>
      <c r="DT644" s="66"/>
      <c r="EE644" s="66"/>
      <c r="EQ644" s="66"/>
      <c r="FB644" s="66"/>
      <c r="FM644" s="66"/>
      <c r="FX644" s="66"/>
    </row>
    <row r="645" spans="3:180" s="67" customFormat="1" x14ac:dyDescent="0.2">
      <c r="C645" s="68"/>
      <c r="G645" s="69"/>
      <c r="H645" s="69"/>
      <c r="S645" s="66"/>
      <c r="AD645" s="66"/>
      <c r="AZ645" s="66"/>
      <c r="BV645" s="66"/>
      <c r="CG645" s="66"/>
      <c r="CR645" s="66"/>
      <c r="DG645" s="66"/>
      <c r="DH645" s="66"/>
      <c r="DI645" s="66"/>
      <c r="DT645" s="66"/>
      <c r="EE645" s="66"/>
      <c r="EQ645" s="66"/>
      <c r="FB645" s="66"/>
      <c r="FM645" s="66"/>
      <c r="FX645" s="66"/>
    </row>
    <row r="646" spans="3:180" s="67" customFormat="1" x14ac:dyDescent="0.2">
      <c r="C646" s="68"/>
      <c r="G646" s="69"/>
      <c r="H646" s="69"/>
      <c r="S646" s="66"/>
      <c r="AD646" s="66"/>
      <c r="AZ646" s="66"/>
      <c r="BV646" s="66"/>
      <c r="CG646" s="66"/>
      <c r="CR646" s="66"/>
      <c r="DG646" s="66"/>
      <c r="DH646" s="66"/>
      <c r="DI646" s="66"/>
      <c r="DT646" s="66"/>
      <c r="EE646" s="66"/>
      <c r="EQ646" s="66"/>
      <c r="FB646" s="66"/>
      <c r="FM646" s="66"/>
      <c r="FX646" s="66"/>
    </row>
    <row r="647" spans="3:180" s="67" customFormat="1" x14ac:dyDescent="0.2">
      <c r="C647" s="68"/>
      <c r="G647" s="69"/>
      <c r="H647" s="69"/>
      <c r="S647" s="66"/>
      <c r="AD647" s="66"/>
      <c r="AZ647" s="66"/>
      <c r="BV647" s="66"/>
      <c r="CG647" s="66"/>
      <c r="CR647" s="66"/>
      <c r="DG647" s="66"/>
      <c r="DH647" s="66"/>
      <c r="DI647" s="66"/>
      <c r="DT647" s="66"/>
      <c r="EE647" s="66"/>
      <c r="EQ647" s="66"/>
      <c r="FB647" s="66"/>
      <c r="FM647" s="66"/>
      <c r="FX647" s="66"/>
    </row>
    <row r="648" spans="3:180" s="67" customFormat="1" x14ac:dyDescent="0.2">
      <c r="C648" s="68"/>
      <c r="G648" s="69"/>
      <c r="H648" s="69"/>
      <c r="S648" s="66"/>
      <c r="AD648" s="66"/>
      <c r="AZ648" s="66"/>
      <c r="BV648" s="66"/>
      <c r="CG648" s="66"/>
      <c r="CR648" s="66"/>
      <c r="DG648" s="66"/>
      <c r="DH648" s="66"/>
      <c r="DI648" s="66"/>
      <c r="DT648" s="66"/>
      <c r="EE648" s="66"/>
      <c r="EQ648" s="66"/>
      <c r="FB648" s="66"/>
      <c r="FM648" s="66"/>
      <c r="FX648" s="66"/>
    </row>
    <row r="649" spans="3:180" s="67" customFormat="1" x14ac:dyDescent="0.2">
      <c r="C649" s="68"/>
      <c r="G649" s="69"/>
      <c r="H649" s="69"/>
      <c r="S649" s="66"/>
      <c r="AD649" s="66"/>
      <c r="AZ649" s="66"/>
      <c r="BV649" s="66"/>
      <c r="CG649" s="66"/>
      <c r="CR649" s="66"/>
      <c r="DG649" s="66"/>
      <c r="DH649" s="66"/>
      <c r="DI649" s="66"/>
      <c r="DT649" s="66"/>
      <c r="EE649" s="66"/>
      <c r="EQ649" s="66"/>
      <c r="FB649" s="66"/>
      <c r="FM649" s="66"/>
      <c r="FX649" s="66"/>
    </row>
    <row r="650" spans="3:180" s="67" customFormat="1" x14ac:dyDescent="0.2">
      <c r="C650" s="68"/>
      <c r="G650" s="69"/>
      <c r="H650" s="69"/>
      <c r="S650" s="66"/>
      <c r="AD650" s="66"/>
      <c r="AZ650" s="66"/>
      <c r="BV650" s="66"/>
      <c r="CG650" s="66"/>
      <c r="CR650" s="66"/>
      <c r="DG650" s="66"/>
      <c r="DH650" s="66"/>
      <c r="DI650" s="66"/>
      <c r="DT650" s="66"/>
      <c r="EE650" s="66"/>
      <c r="EQ650" s="66"/>
      <c r="FB650" s="66"/>
      <c r="FM650" s="66"/>
      <c r="FX650" s="66"/>
    </row>
    <row r="651" spans="3:180" s="67" customFormat="1" x14ac:dyDescent="0.2">
      <c r="C651" s="68"/>
      <c r="G651" s="69"/>
      <c r="H651" s="69"/>
      <c r="S651" s="66"/>
      <c r="AD651" s="66"/>
      <c r="AZ651" s="66"/>
      <c r="BV651" s="66"/>
      <c r="CG651" s="66"/>
      <c r="CR651" s="66"/>
      <c r="DG651" s="66"/>
      <c r="DH651" s="66"/>
      <c r="DI651" s="66"/>
      <c r="DT651" s="66"/>
      <c r="EE651" s="66"/>
      <c r="EQ651" s="66"/>
      <c r="FB651" s="66"/>
      <c r="FM651" s="66"/>
      <c r="FX651" s="66"/>
    </row>
    <row r="652" spans="3:180" s="67" customFormat="1" x14ac:dyDescent="0.2">
      <c r="C652" s="68"/>
      <c r="G652" s="69"/>
      <c r="H652" s="69"/>
      <c r="S652" s="66"/>
      <c r="AD652" s="66"/>
      <c r="AZ652" s="66"/>
      <c r="BV652" s="66"/>
      <c r="CG652" s="66"/>
      <c r="CR652" s="66"/>
      <c r="DG652" s="66"/>
      <c r="DH652" s="66"/>
      <c r="DI652" s="66"/>
      <c r="DT652" s="66"/>
      <c r="EE652" s="66"/>
      <c r="EQ652" s="66"/>
      <c r="FB652" s="66"/>
      <c r="FM652" s="66"/>
      <c r="FX652" s="66"/>
    </row>
    <row r="653" spans="3:180" s="67" customFormat="1" x14ac:dyDescent="0.2">
      <c r="C653" s="68"/>
      <c r="G653" s="69"/>
      <c r="H653" s="69"/>
      <c r="S653" s="66"/>
      <c r="AD653" s="66"/>
      <c r="AZ653" s="66"/>
      <c r="BV653" s="66"/>
      <c r="CG653" s="66"/>
      <c r="CR653" s="66"/>
      <c r="DG653" s="66"/>
      <c r="DH653" s="66"/>
      <c r="DI653" s="66"/>
      <c r="DT653" s="66"/>
      <c r="EE653" s="66"/>
      <c r="EQ653" s="66"/>
      <c r="FB653" s="66"/>
      <c r="FM653" s="66"/>
      <c r="FX653" s="66"/>
    </row>
    <row r="654" spans="3:180" s="67" customFormat="1" x14ac:dyDescent="0.2">
      <c r="C654" s="68"/>
      <c r="G654" s="69"/>
      <c r="H654" s="69"/>
      <c r="S654" s="66"/>
      <c r="AD654" s="66"/>
      <c r="AZ654" s="66"/>
      <c r="BV654" s="66"/>
      <c r="CG654" s="66"/>
      <c r="CR654" s="66"/>
      <c r="DG654" s="66"/>
      <c r="DH654" s="66"/>
      <c r="DI654" s="66"/>
      <c r="DT654" s="66"/>
      <c r="EE654" s="66"/>
      <c r="EQ654" s="66"/>
      <c r="FB654" s="66"/>
      <c r="FM654" s="66"/>
      <c r="FX654" s="66"/>
    </row>
    <row r="655" spans="3:180" s="67" customFormat="1" x14ac:dyDescent="0.2">
      <c r="C655" s="68"/>
      <c r="G655" s="69"/>
      <c r="H655" s="69"/>
      <c r="S655" s="66"/>
      <c r="AD655" s="66"/>
      <c r="AZ655" s="66"/>
      <c r="BV655" s="66"/>
      <c r="CG655" s="66"/>
      <c r="CR655" s="66"/>
      <c r="DG655" s="66"/>
      <c r="DH655" s="66"/>
      <c r="DI655" s="66"/>
      <c r="DT655" s="66"/>
      <c r="EE655" s="66"/>
      <c r="EQ655" s="66"/>
      <c r="FB655" s="66"/>
      <c r="FM655" s="66"/>
      <c r="FX655" s="66"/>
    </row>
    <row r="656" spans="3:180" s="67" customFormat="1" x14ac:dyDescent="0.2">
      <c r="C656" s="68"/>
      <c r="G656" s="69"/>
      <c r="H656" s="69"/>
      <c r="S656" s="66"/>
      <c r="AD656" s="66"/>
      <c r="AZ656" s="66"/>
      <c r="BV656" s="66"/>
      <c r="CG656" s="66"/>
      <c r="CR656" s="66"/>
      <c r="DG656" s="66"/>
      <c r="DH656" s="66"/>
      <c r="DI656" s="66"/>
      <c r="DT656" s="66"/>
      <c r="EE656" s="66"/>
      <c r="EQ656" s="66"/>
      <c r="FB656" s="66"/>
      <c r="FM656" s="66"/>
      <c r="FX656" s="66"/>
    </row>
    <row r="657" spans="3:180" s="67" customFormat="1" x14ac:dyDescent="0.2">
      <c r="C657" s="68"/>
      <c r="G657" s="69"/>
      <c r="H657" s="69"/>
      <c r="S657" s="66"/>
      <c r="AD657" s="66"/>
      <c r="AZ657" s="66"/>
      <c r="BV657" s="66"/>
      <c r="CG657" s="66"/>
      <c r="CR657" s="66"/>
      <c r="DG657" s="66"/>
      <c r="DH657" s="66"/>
      <c r="DI657" s="66"/>
      <c r="DT657" s="66"/>
      <c r="EE657" s="66"/>
      <c r="EQ657" s="66"/>
      <c r="FB657" s="66"/>
      <c r="FM657" s="66"/>
      <c r="FX657" s="66"/>
    </row>
    <row r="658" spans="3:180" s="67" customFormat="1" x14ac:dyDescent="0.2">
      <c r="C658" s="68"/>
      <c r="G658" s="69"/>
      <c r="H658" s="69"/>
      <c r="S658" s="66"/>
      <c r="AD658" s="66"/>
      <c r="AZ658" s="66"/>
      <c r="BV658" s="66"/>
      <c r="CG658" s="66"/>
      <c r="CR658" s="66"/>
      <c r="DG658" s="66"/>
      <c r="DH658" s="66"/>
      <c r="DI658" s="66"/>
      <c r="DT658" s="66"/>
      <c r="EE658" s="66"/>
      <c r="EQ658" s="66"/>
      <c r="FB658" s="66"/>
      <c r="FM658" s="66"/>
      <c r="FX658" s="66"/>
    </row>
    <row r="659" spans="3:180" s="67" customFormat="1" x14ac:dyDescent="0.2">
      <c r="C659" s="68"/>
      <c r="G659" s="69"/>
      <c r="H659" s="69"/>
      <c r="S659" s="66"/>
      <c r="AD659" s="66"/>
      <c r="AZ659" s="66"/>
      <c r="BV659" s="66"/>
      <c r="CG659" s="66"/>
      <c r="CR659" s="66"/>
      <c r="DG659" s="66"/>
      <c r="DH659" s="66"/>
      <c r="DI659" s="66"/>
      <c r="DT659" s="66"/>
      <c r="EE659" s="66"/>
      <c r="EQ659" s="66"/>
      <c r="FB659" s="66"/>
      <c r="FM659" s="66"/>
      <c r="FX659" s="66"/>
    </row>
    <row r="660" spans="3:180" s="67" customFormat="1" x14ac:dyDescent="0.2">
      <c r="C660" s="68"/>
      <c r="G660" s="69"/>
      <c r="H660" s="69"/>
      <c r="S660" s="66"/>
      <c r="AD660" s="66"/>
      <c r="AZ660" s="66"/>
      <c r="BV660" s="66"/>
      <c r="CG660" s="66"/>
      <c r="CR660" s="66"/>
      <c r="DG660" s="66"/>
      <c r="DH660" s="66"/>
      <c r="DI660" s="66"/>
      <c r="DT660" s="66"/>
      <c r="EE660" s="66"/>
      <c r="EQ660" s="66"/>
      <c r="FB660" s="66"/>
      <c r="FM660" s="66"/>
      <c r="FX660" s="66"/>
    </row>
    <row r="661" spans="3:180" s="67" customFormat="1" x14ac:dyDescent="0.2">
      <c r="C661" s="68"/>
      <c r="G661" s="69"/>
      <c r="H661" s="69"/>
      <c r="S661" s="66"/>
      <c r="AD661" s="66"/>
      <c r="AZ661" s="66"/>
      <c r="BV661" s="66"/>
      <c r="CG661" s="66"/>
      <c r="CR661" s="66"/>
      <c r="DG661" s="66"/>
      <c r="DH661" s="66"/>
      <c r="DI661" s="66"/>
      <c r="DT661" s="66"/>
      <c r="EE661" s="66"/>
      <c r="EQ661" s="66"/>
      <c r="FB661" s="66"/>
      <c r="FM661" s="66"/>
      <c r="FX661" s="66"/>
    </row>
    <row r="662" spans="3:180" s="67" customFormat="1" x14ac:dyDescent="0.2">
      <c r="C662" s="68"/>
      <c r="G662" s="69"/>
      <c r="H662" s="69"/>
      <c r="S662" s="66"/>
      <c r="AD662" s="66"/>
      <c r="AZ662" s="66"/>
      <c r="BV662" s="66"/>
      <c r="CG662" s="66"/>
      <c r="CR662" s="66"/>
      <c r="DG662" s="66"/>
      <c r="DH662" s="66"/>
      <c r="DI662" s="66"/>
      <c r="DT662" s="66"/>
      <c r="EE662" s="66"/>
      <c r="EQ662" s="66"/>
      <c r="FB662" s="66"/>
      <c r="FM662" s="66"/>
      <c r="FX662" s="66"/>
    </row>
    <row r="663" spans="3:180" s="67" customFormat="1" x14ac:dyDescent="0.2">
      <c r="C663" s="68"/>
      <c r="G663" s="69"/>
      <c r="H663" s="69"/>
      <c r="S663" s="66"/>
      <c r="AD663" s="66"/>
      <c r="AZ663" s="66"/>
      <c r="BV663" s="66"/>
      <c r="CG663" s="66"/>
      <c r="CR663" s="66"/>
      <c r="DG663" s="66"/>
      <c r="DH663" s="66"/>
      <c r="DI663" s="66"/>
      <c r="DT663" s="66"/>
      <c r="EE663" s="66"/>
      <c r="EQ663" s="66"/>
      <c r="FB663" s="66"/>
      <c r="FM663" s="66"/>
      <c r="FX663" s="66"/>
    </row>
    <row r="664" spans="3:180" s="67" customFormat="1" x14ac:dyDescent="0.2">
      <c r="C664" s="68"/>
      <c r="G664" s="69"/>
      <c r="H664" s="69"/>
      <c r="S664" s="66"/>
      <c r="AD664" s="66"/>
      <c r="AZ664" s="66"/>
      <c r="BV664" s="66"/>
      <c r="CG664" s="66"/>
      <c r="CR664" s="66"/>
      <c r="DG664" s="66"/>
      <c r="DH664" s="66"/>
      <c r="DI664" s="66"/>
      <c r="DT664" s="66"/>
      <c r="EE664" s="66"/>
      <c r="EQ664" s="66"/>
      <c r="FB664" s="66"/>
      <c r="FM664" s="66"/>
      <c r="FX664" s="66"/>
    </row>
    <row r="665" spans="3:180" s="67" customFormat="1" x14ac:dyDescent="0.2">
      <c r="C665" s="68"/>
      <c r="G665" s="69"/>
      <c r="H665" s="69"/>
      <c r="S665" s="66"/>
      <c r="AD665" s="66"/>
      <c r="AZ665" s="66"/>
      <c r="BV665" s="66"/>
      <c r="CG665" s="66"/>
      <c r="CR665" s="66"/>
      <c r="DG665" s="66"/>
      <c r="DH665" s="66"/>
      <c r="DI665" s="66"/>
      <c r="DT665" s="66"/>
      <c r="EE665" s="66"/>
      <c r="EQ665" s="66"/>
      <c r="FB665" s="66"/>
      <c r="FM665" s="66"/>
      <c r="FX665" s="66"/>
    </row>
    <row r="666" spans="3:180" s="67" customFormat="1" x14ac:dyDescent="0.2">
      <c r="C666" s="68"/>
      <c r="G666" s="69"/>
      <c r="H666" s="69"/>
      <c r="S666" s="66"/>
      <c r="AD666" s="66"/>
      <c r="AZ666" s="66"/>
      <c r="BV666" s="66"/>
      <c r="CG666" s="66"/>
      <c r="CR666" s="66"/>
      <c r="DG666" s="66"/>
      <c r="DH666" s="66"/>
      <c r="DI666" s="66"/>
      <c r="DT666" s="66"/>
      <c r="EE666" s="66"/>
      <c r="EQ666" s="66"/>
      <c r="FB666" s="66"/>
      <c r="FM666" s="66"/>
      <c r="FX666" s="66"/>
    </row>
    <row r="667" spans="3:180" s="67" customFormat="1" x14ac:dyDescent="0.2">
      <c r="C667" s="68"/>
      <c r="G667" s="69"/>
      <c r="H667" s="69"/>
      <c r="S667" s="66"/>
      <c r="AD667" s="66"/>
      <c r="AZ667" s="66"/>
      <c r="BV667" s="66"/>
      <c r="CG667" s="66"/>
      <c r="CR667" s="66"/>
      <c r="DG667" s="66"/>
      <c r="DH667" s="66"/>
      <c r="DI667" s="66"/>
      <c r="DT667" s="66"/>
      <c r="EE667" s="66"/>
      <c r="EQ667" s="66"/>
      <c r="FB667" s="66"/>
      <c r="FM667" s="66"/>
      <c r="FX667" s="66"/>
    </row>
    <row r="668" spans="3:180" s="67" customFormat="1" x14ac:dyDescent="0.2">
      <c r="C668" s="68"/>
      <c r="G668" s="69"/>
      <c r="H668" s="69"/>
      <c r="S668" s="66"/>
      <c r="AD668" s="66"/>
      <c r="AZ668" s="66"/>
      <c r="BV668" s="66"/>
      <c r="CG668" s="66"/>
      <c r="CR668" s="66"/>
      <c r="DG668" s="66"/>
      <c r="DH668" s="66"/>
      <c r="DI668" s="66"/>
      <c r="DT668" s="66"/>
      <c r="EE668" s="66"/>
      <c r="EQ668" s="66"/>
      <c r="FB668" s="66"/>
      <c r="FM668" s="66"/>
      <c r="FX668" s="66"/>
    </row>
    <row r="669" spans="3:180" s="67" customFormat="1" x14ac:dyDescent="0.2">
      <c r="C669" s="68"/>
      <c r="G669" s="69"/>
      <c r="H669" s="69"/>
      <c r="S669" s="66"/>
      <c r="AD669" s="66"/>
      <c r="AZ669" s="66"/>
      <c r="BV669" s="66"/>
      <c r="CG669" s="66"/>
      <c r="CR669" s="66"/>
      <c r="DG669" s="66"/>
      <c r="DH669" s="66"/>
      <c r="DI669" s="66"/>
      <c r="DT669" s="66"/>
      <c r="EE669" s="66"/>
      <c r="EQ669" s="66"/>
      <c r="FB669" s="66"/>
      <c r="FM669" s="66"/>
      <c r="FX669" s="66"/>
    </row>
    <row r="670" spans="3:180" s="67" customFormat="1" x14ac:dyDescent="0.2">
      <c r="C670" s="68"/>
      <c r="G670" s="69"/>
      <c r="H670" s="69"/>
      <c r="S670" s="66"/>
      <c r="AD670" s="66"/>
      <c r="AZ670" s="66"/>
      <c r="BV670" s="66"/>
      <c r="CG670" s="66"/>
      <c r="CR670" s="66"/>
      <c r="DG670" s="66"/>
      <c r="DH670" s="66"/>
      <c r="DI670" s="66"/>
      <c r="DT670" s="66"/>
      <c r="EE670" s="66"/>
      <c r="EQ670" s="66"/>
      <c r="FB670" s="66"/>
      <c r="FM670" s="66"/>
      <c r="FX670" s="66"/>
    </row>
    <row r="671" spans="3:180" s="67" customFormat="1" x14ac:dyDescent="0.2">
      <c r="C671" s="68"/>
      <c r="G671" s="69"/>
      <c r="H671" s="69"/>
      <c r="S671" s="66"/>
      <c r="AD671" s="66"/>
      <c r="AZ671" s="66"/>
      <c r="BV671" s="66"/>
      <c r="CG671" s="66"/>
      <c r="CR671" s="66"/>
      <c r="DG671" s="66"/>
      <c r="DH671" s="66"/>
      <c r="DI671" s="66"/>
      <c r="DT671" s="66"/>
      <c r="EE671" s="66"/>
      <c r="EQ671" s="66"/>
      <c r="FB671" s="66"/>
      <c r="FM671" s="66"/>
      <c r="FX671" s="66"/>
    </row>
    <row r="672" spans="3:180" s="67" customFormat="1" x14ac:dyDescent="0.2">
      <c r="C672" s="68"/>
      <c r="G672" s="69"/>
      <c r="H672" s="69"/>
      <c r="S672" s="66"/>
      <c r="AD672" s="66"/>
      <c r="AZ672" s="66"/>
      <c r="BV672" s="66"/>
      <c r="CG672" s="66"/>
      <c r="CR672" s="66"/>
      <c r="DG672" s="66"/>
      <c r="DH672" s="66"/>
      <c r="DI672" s="66"/>
      <c r="DT672" s="66"/>
      <c r="EE672" s="66"/>
      <c r="EQ672" s="66"/>
      <c r="FB672" s="66"/>
      <c r="FM672" s="66"/>
      <c r="FX672" s="66"/>
    </row>
    <row r="673" spans="3:180" s="67" customFormat="1" x14ac:dyDescent="0.2">
      <c r="C673" s="68"/>
      <c r="G673" s="69"/>
      <c r="H673" s="69"/>
      <c r="S673" s="66"/>
      <c r="AD673" s="66"/>
      <c r="AZ673" s="66"/>
      <c r="BV673" s="66"/>
      <c r="CG673" s="66"/>
      <c r="CR673" s="66"/>
      <c r="DG673" s="66"/>
      <c r="DH673" s="66"/>
      <c r="DI673" s="66"/>
      <c r="DT673" s="66"/>
      <c r="EE673" s="66"/>
      <c r="EQ673" s="66"/>
      <c r="FB673" s="66"/>
      <c r="FM673" s="66"/>
      <c r="FX673" s="66"/>
    </row>
    <row r="674" spans="3:180" s="67" customFormat="1" x14ac:dyDescent="0.2">
      <c r="C674" s="68"/>
      <c r="G674" s="69"/>
      <c r="H674" s="69"/>
      <c r="S674" s="66"/>
      <c r="AD674" s="66"/>
      <c r="AZ674" s="66"/>
      <c r="BV674" s="66"/>
      <c r="CG674" s="66"/>
      <c r="CR674" s="66"/>
      <c r="DG674" s="66"/>
      <c r="DH674" s="66"/>
      <c r="DI674" s="66"/>
      <c r="DT674" s="66"/>
      <c r="EE674" s="66"/>
      <c r="EQ674" s="66"/>
      <c r="FB674" s="66"/>
      <c r="FM674" s="66"/>
      <c r="FX674" s="66"/>
    </row>
    <row r="675" spans="3:180" s="67" customFormat="1" x14ac:dyDescent="0.2">
      <c r="C675" s="68"/>
      <c r="G675" s="69"/>
      <c r="H675" s="69"/>
      <c r="S675" s="66"/>
      <c r="AD675" s="66"/>
      <c r="AZ675" s="66"/>
      <c r="BV675" s="66"/>
      <c r="CG675" s="66"/>
      <c r="CR675" s="66"/>
      <c r="DG675" s="66"/>
      <c r="DH675" s="66"/>
      <c r="DI675" s="66"/>
      <c r="DT675" s="66"/>
      <c r="EE675" s="66"/>
      <c r="EQ675" s="66"/>
      <c r="FB675" s="66"/>
      <c r="FM675" s="66"/>
      <c r="FX675" s="66"/>
    </row>
    <row r="676" spans="3:180" s="67" customFormat="1" x14ac:dyDescent="0.2">
      <c r="C676" s="68"/>
      <c r="G676" s="69"/>
      <c r="H676" s="69"/>
      <c r="S676" s="66"/>
      <c r="AD676" s="66"/>
      <c r="AZ676" s="66"/>
      <c r="BV676" s="66"/>
      <c r="CG676" s="66"/>
      <c r="CR676" s="66"/>
      <c r="DG676" s="66"/>
      <c r="DH676" s="66"/>
      <c r="DI676" s="66"/>
      <c r="DT676" s="66"/>
      <c r="EE676" s="66"/>
      <c r="EQ676" s="66"/>
      <c r="FB676" s="66"/>
      <c r="FM676" s="66"/>
      <c r="FX676" s="66"/>
    </row>
    <row r="677" spans="3:180" s="67" customFormat="1" x14ac:dyDescent="0.2">
      <c r="C677" s="68"/>
      <c r="G677" s="69"/>
      <c r="H677" s="69"/>
      <c r="S677" s="66"/>
      <c r="AD677" s="66"/>
      <c r="AZ677" s="66"/>
      <c r="BV677" s="66"/>
      <c r="CG677" s="66"/>
      <c r="CR677" s="66"/>
      <c r="DG677" s="66"/>
      <c r="DH677" s="66"/>
      <c r="DI677" s="66"/>
      <c r="DT677" s="66"/>
      <c r="EE677" s="66"/>
      <c r="EQ677" s="66"/>
      <c r="FB677" s="66"/>
      <c r="FM677" s="66"/>
      <c r="FX677" s="66"/>
    </row>
    <row r="678" spans="3:180" s="67" customFormat="1" x14ac:dyDescent="0.2">
      <c r="C678" s="68"/>
      <c r="G678" s="69"/>
      <c r="H678" s="69"/>
      <c r="S678" s="66"/>
      <c r="AD678" s="66"/>
      <c r="AZ678" s="66"/>
      <c r="BV678" s="66"/>
      <c r="CG678" s="66"/>
      <c r="CR678" s="66"/>
      <c r="DG678" s="66"/>
      <c r="DH678" s="66"/>
      <c r="DI678" s="66"/>
      <c r="DT678" s="66"/>
      <c r="EE678" s="66"/>
      <c r="EQ678" s="66"/>
      <c r="FB678" s="66"/>
      <c r="FM678" s="66"/>
      <c r="FX678" s="66"/>
    </row>
    <row r="679" spans="3:180" s="67" customFormat="1" x14ac:dyDescent="0.2">
      <c r="C679" s="68"/>
      <c r="G679" s="69"/>
      <c r="H679" s="69"/>
      <c r="S679" s="66"/>
      <c r="AD679" s="66"/>
      <c r="AZ679" s="66"/>
      <c r="BV679" s="66"/>
      <c r="CG679" s="66"/>
      <c r="CR679" s="66"/>
      <c r="DG679" s="66"/>
      <c r="DH679" s="66"/>
      <c r="DI679" s="66"/>
      <c r="DT679" s="66"/>
      <c r="EE679" s="66"/>
      <c r="EQ679" s="66"/>
      <c r="FB679" s="66"/>
      <c r="FM679" s="66"/>
      <c r="FX679" s="66"/>
    </row>
    <row r="680" spans="3:180" s="67" customFormat="1" x14ac:dyDescent="0.2">
      <c r="C680" s="68"/>
      <c r="G680" s="69"/>
      <c r="H680" s="69"/>
      <c r="S680" s="66"/>
      <c r="AD680" s="66"/>
      <c r="AZ680" s="66"/>
      <c r="BV680" s="66"/>
      <c r="CG680" s="66"/>
      <c r="CR680" s="66"/>
      <c r="DG680" s="66"/>
      <c r="DH680" s="66"/>
      <c r="DI680" s="66"/>
      <c r="DT680" s="66"/>
      <c r="EE680" s="66"/>
      <c r="EQ680" s="66"/>
      <c r="FB680" s="66"/>
      <c r="FM680" s="66"/>
      <c r="FX680" s="66"/>
    </row>
    <row r="681" spans="3:180" s="67" customFormat="1" x14ac:dyDescent="0.2">
      <c r="C681" s="68"/>
      <c r="G681" s="69"/>
      <c r="H681" s="69"/>
      <c r="S681" s="66"/>
      <c r="AD681" s="66"/>
      <c r="AZ681" s="66"/>
      <c r="BV681" s="66"/>
      <c r="CG681" s="66"/>
      <c r="CR681" s="66"/>
      <c r="DG681" s="66"/>
      <c r="DH681" s="66"/>
      <c r="DI681" s="66"/>
      <c r="DT681" s="66"/>
      <c r="EE681" s="66"/>
      <c r="EQ681" s="66"/>
      <c r="FB681" s="66"/>
      <c r="FM681" s="66"/>
      <c r="FX681" s="66"/>
    </row>
    <row r="682" spans="3:180" s="67" customFormat="1" x14ac:dyDescent="0.2">
      <c r="C682" s="68"/>
      <c r="G682" s="69"/>
      <c r="H682" s="69"/>
      <c r="S682" s="66"/>
      <c r="AD682" s="66"/>
      <c r="AZ682" s="66"/>
      <c r="BV682" s="66"/>
      <c r="CG682" s="66"/>
      <c r="CR682" s="66"/>
      <c r="DG682" s="66"/>
      <c r="DH682" s="66"/>
      <c r="DI682" s="66"/>
      <c r="DT682" s="66"/>
      <c r="EE682" s="66"/>
      <c r="EQ682" s="66"/>
      <c r="FB682" s="66"/>
      <c r="FM682" s="66"/>
      <c r="FX682" s="66"/>
    </row>
    <row r="683" spans="3:180" s="67" customFormat="1" x14ac:dyDescent="0.2">
      <c r="C683" s="68"/>
      <c r="G683" s="69"/>
      <c r="H683" s="69"/>
      <c r="S683" s="66"/>
      <c r="AD683" s="66"/>
      <c r="AZ683" s="66"/>
      <c r="BV683" s="66"/>
      <c r="CG683" s="66"/>
      <c r="CR683" s="66"/>
      <c r="DG683" s="66"/>
      <c r="DH683" s="66"/>
      <c r="DI683" s="66"/>
      <c r="DT683" s="66"/>
      <c r="EE683" s="66"/>
      <c r="EQ683" s="66"/>
      <c r="FB683" s="66"/>
      <c r="FM683" s="66"/>
      <c r="FX683" s="66"/>
    </row>
    <row r="684" spans="3:180" s="67" customFormat="1" x14ac:dyDescent="0.2">
      <c r="C684" s="68"/>
      <c r="G684" s="69"/>
      <c r="H684" s="69"/>
      <c r="S684" s="66"/>
      <c r="AD684" s="66"/>
      <c r="AZ684" s="66"/>
      <c r="BV684" s="66"/>
      <c r="CG684" s="66"/>
      <c r="CR684" s="66"/>
      <c r="DG684" s="66"/>
      <c r="DH684" s="66"/>
      <c r="DI684" s="66"/>
      <c r="DT684" s="66"/>
      <c r="EE684" s="66"/>
      <c r="EQ684" s="66"/>
      <c r="FB684" s="66"/>
      <c r="FM684" s="66"/>
      <c r="FX684" s="66"/>
    </row>
    <row r="685" spans="3:180" s="67" customFormat="1" x14ac:dyDescent="0.2">
      <c r="C685" s="68"/>
      <c r="G685" s="69"/>
      <c r="H685" s="69"/>
      <c r="S685" s="66"/>
      <c r="AD685" s="66"/>
      <c r="AZ685" s="66"/>
      <c r="BV685" s="66"/>
      <c r="CG685" s="66"/>
      <c r="CR685" s="66"/>
      <c r="DG685" s="66"/>
      <c r="DH685" s="66"/>
      <c r="DI685" s="66"/>
      <c r="DT685" s="66"/>
      <c r="EE685" s="66"/>
      <c r="EQ685" s="66"/>
      <c r="FB685" s="66"/>
      <c r="FM685" s="66"/>
      <c r="FX685" s="66"/>
    </row>
    <row r="686" spans="3:180" s="67" customFormat="1" x14ac:dyDescent="0.2">
      <c r="C686" s="68"/>
      <c r="G686" s="69"/>
      <c r="H686" s="69"/>
      <c r="S686" s="66"/>
      <c r="AD686" s="66"/>
      <c r="AZ686" s="66"/>
      <c r="BV686" s="66"/>
      <c r="CG686" s="66"/>
      <c r="CR686" s="66"/>
      <c r="DG686" s="66"/>
      <c r="DH686" s="66"/>
      <c r="DI686" s="66"/>
      <c r="DT686" s="66"/>
      <c r="EE686" s="66"/>
      <c r="EQ686" s="66"/>
      <c r="FB686" s="66"/>
      <c r="FM686" s="66"/>
      <c r="FX686" s="66"/>
    </row>
    <row r="687" spans="3:180" s="67" customFormat="1" x14ac:dyDescent="0.2">
      <c r="C687" s="68"/>
      <c r="G687" s="69"/>
      <c r="H687" s="69"/>
      <c r="S687" s="66"/>
      <c r="AD687" s="66"/>
      <c r="AZ687" s="66"/>
      <c r="BV687" s="66"/>
      <c r="CG687" s="66"/>
      <c r="CR687" s="66"/>
      <c r="DG687" s="66"/>
      <c r="DH687" s="66"/>
      <c r="DI687" s="66"/>
      <c r="DT687" s="66"/>
      <c r="EE687" s="66"/>
      <c r="EQ687" s="66"/>
      <c r="FB687" s="66"/>
      <c r="FM687" s="66"/>
      <c r="FX687" s="66"/>
    </row>
    <row r="688" spans="3:180" s="67" customFormat="1" x14ac:dyDescent="0.2">
      <c r="C688" s="68"/>
      <c r="G688" s="69"/>
      <c r="H688" s="69"/>
      <c r="S688" s="66"/>
      <c r="AD688" s="66"/>
      <c r="AZ688" s="66"/>
      <c r="BV688" s="66"/>
      <c r="CG688" s="66"/>
      <c r="CR688" s="66"/>
      <c r="DG688" s="66"/>
      <c r="DH688" s="66"/>
      <c r="DI688" s="66"/>
      <c r="DT688" s="66"/>
      <c r="EE688" s="66"/>
      <c r="EQ688" s="66"/>
      <c r="FB688" s="66"/>
      <c r="FM688" s="66"/>
      <c r="FX688" s="66"/>
    </row>
    <row r="689" spans="3:180" s="67" customFormat="1" x14ac:dyDescent="0.2">
      <c r="C689" s="68"/>
      <c r="G689" s="69"/>
      <c r="H689" s="69"/>
      <c r="S689" s="66"/>
      <c r="AD689" s="66"/>
      <c r="AZ689" s="66"/>
      <c r="BV689" s="66"/>
      <c r="CG689" s="66"/>
      <c r="CR689" s="66"/>
      <c r="DG689" s="66"/>
      <c r="DH689" s="66"/>
      <c r="DI689" s="66"/>
      <c r="DT689" s="66"/>
      <c r="EE689" s="66"/>
      <c r="EQ689" s="66"/>
      <c r="FB689" s="66"/>
      <c r="FM689" s="66"/>
      <c r="FX689" s="66"/>
    </row>
    <row r="690" spans="3:180" s="67" customFormat="1" x14ac:dyDescent="0.2">
      <c r="C690" s="68"/>
      <c r="G690" s="69"/>
      <c r="H690" s="69"/>
      <c r="S690" s="66"/>
      <c r="AD690" s="66"/>
      <c r="AZ690" s="66"/>
      <c r="BV690" s="66"/>
      <c r="CG690" s="66"/>
      <c r="CR690" s="66"/>
      <c r="DG690" s="66"/>
      <c r="DH690" s="66"/>
      <c r="DI690" s="66"/>
      <c r="DT690" s="66"/>
      <c r="EE690" s="66"/>
      <c r="EQ690" s="66"/>
      <c r="FB690" s="66"/>
      <c r="FM690" s="66"/>
      <c r="FX690" s="66"/>
    </row>
    <row r="691" spans="3:180" s="67" customFormat="1" x14ac:dyDescent="0.2">
      <c r="C691" s="68"/>
      <c r="G691" s="69"/>
      <c r="H691" s="69"/>
      <c r="S691" s="66"/>
      <c r="AD691" s="66"/>
      <c r="AZ691" s="66"/>
      <c r="BV691" s="66"/>
      <c r="CG691" s="66"/>
      <c r="CR691" s="66"/>
      <c r="DG691" s="66"/>
      <c r="DH691" s="66"/>
      <c r="DI691" s="66"/>
      <c r="DT691" s="66"/>
      <c r="EE691" s="66"/>
      <c r="EQ691" s="66"/>
      <c r="FB691" s="66"/>
      <c r="FM691" s="66"/>
      <c r="FX691" s="66"/>
    </row>
    <row r="692" spans="3:180" s="67" customFormat="1" x14ac:dyDescent="0.2">
      <c r="C692" s="68"/>
      <c r="G692" s="69"/>
      <c r="H692" s="69"/>
      <c r="S692" s="66"/>
      <c r="AD692" s="66"/>
      <c r="AZ692" s="66"/>
      <c r="BV692" s="66"/>
      <c r="CG692" s="66"/>
      <c r="CR692" s="66"/>
      <c r="DG692" s="66"/>
      <c r="DH692" s="66"/>
      <c r="DI692" s="66"/>
      <c r="DT692" s="66"/>
      <c r="EE692" s="66"/>
      <c r="EQ692" s="66"/>
      <c r="FB692" s="66"/>
      <c r="FM692" s="66"/>
      <c r="FX692" s="66"/>
    </row>
    <row r="693" spans="3:180" s="67" customFormat="1" x14ac:dyDescent="0.2">
      <c r="C693" s="68"/>
      <c r="G693" s="69"/>
      <c r="H693" s="69"/>
      <c r="S693" s="66"/>
      <c r="AD693" s="66"/>
      <c r="AZ693" s="66"/>
      <c r="BV693" s="66"/>
      <c r="CG693" s="66"/>
      <c r="CR693" s="66"/>
      <c r="DG693" s="66"/>
      <c r="DH693" s="66"/>
      <c r="DI693" s="66"/>
      <c r="DT693" s="66"/>
      <c r="EE693" s="66"/>
      <c r="EQ693" s="66"/>
      <c r="FB693" s="66"/>
      <c r="FM693" s="66"/>
      <c r="FX693" s="66"/>
    </row>
    <row r="694" spans="3:180" s="67" customFormat="1" x14ac:dyDescent="0.2">
      <c r="C694" s="68"/>
      <c r="G694" s="69"/>
      <c r="H694" s="69"/>
      <c r="S694" s="66"/>
      <c r="AD694" s="66"/>
      <c r="AZ694" s="66"/>
      <c r="BV694" s="66"/>
      <c r="CG694" s="66"/>
      <c r="CR694" s="66"/>
      <c r="DG694" s="66"/>
      <c r="DH694" s="66"/>
      <c r="DI694" s="66"/>
      <c r="DT694" s="66"/>
      <c r="EE694" s="66"/>
      <c r="EQ694" s="66"/>
      <c r="FB694" s="66"/>
      <c r="FM694" s="66"/>
      <c r="FX694" s="66"/>
    </row>
    <row r="695" spans="3:180" s="67" customFormat="1" x14ac:dyDescent="0.2">
      <c r="C695" s="68"/>
      <c r="G695" s="69"/>
      <c r="H695" s="69"/>
      <c r="S695" s="66"/>
      <c r="AD695" s="66"/>
      <c r="AZ695" s="66"/>
      <c r="BV695" s="66"/>
      <c r="CG695" s="66"/>
      <c r="CR695" s="66"/>
      <c r="DG695" s="66"/>
      <c r="DH695" s="66"/>
      <c r="DI695" s="66"/>
      <c r="DT695" s="66"/>
      <c r="EE695" s="66"/>
      <c r="EQ695" s="66"/>
      <c r="FB695" s="66"/>
      <c r="FM695" s="66"/>
      <c r="FX695" s="66"/>
    </row>
    <row r="696" spans="3:180" s="67" customFormat="1" x14ac:dyDescent="0.2">
      <c r="C696" s="68"/>
      <c r="G696" s="69"/>
      <c r="H696" s="69"/>
      <c r="S696" s="66"/>
      <c r="AD696" s="66"/>
      <c r="AZ696" s="66"/>
      <c r="BV696" s="66"/>
      <c r="CG696" s="66"/>
      <c r="CR696" s="66"/>
      <c r="DG696" s="66"/>
      <c r="DH696" s="66"/>
      <c r="DI696" s="66"/>
      <c r="DT696" s="66"/>
      <c r="EE696" s="66"/>
      <c r="EQ696" s="66"/>
      <c r="FB696" s="66"/>
      <c r="FM696" s="66"/>
      <c r="FX696" s="66"/>
    </row>
    <row r="697" spans="3:180" s="67" customFormat="1" x14ac:dyDescent="0.2">
      <c r="C697" s="68"/>
      <c r="G697" s="69"/>
      <c r="H697" s="69"/>
      <c r="S697" s="66"/>
      <c r="AD697" s="66"/>
      <c r="AZ697" s="66"/>
      <c r="BV697" s="66"/>
      <c r="CG697" s="66"/>
      <c r="CR697" s="66"/>
      <c r="DG697" s="66"/>
      <c r="DH697" s="66"/>
      <c r="DI697" s="66"/>
      <c r="DT697" s="66"/>
      <c r="EE697" s="66"/>
      <c r="EQ697" s="66"/>
      <c r="FB697" s="66"/>
      <c r="FM697" s="66"/>
      <c r="FX697" s="66"/>
    </row>
    <row r="698" spans="3:180" s="67" customFormat="1" x14ac:dyDescent="0.2">
      <c r="C698" s="68"/>
      <c r="G698" s="69"/>
      <c r="H698" s="69"/>
      <c r="S698" s="66"/>
      <c r="AD698" s="66"/>
      <c r="AZ698" s="66"/>
      <c r="BV698" s="66"/>
      <c r="CG698" s="66"/>
      <c r="CR698" s="66"/>
      <c r="DG698" s="66"/>
      <c r="DH698" s="66"/>
      <c r="DI698" s="66"/>
      <c r="DT698" s="66"/>
      <c r="EE698" s="66"/>
      <c r="EQ698" s="66"/>
      <c r="FB698" s="66"/>
      <c r="FM698" s="66"/>
      <c r="FX698" s="66"/>
    </row>
    <row r="699" spans="3:180" s="67" customFormat="1" x14ac:dyDescent="0.2">
      <c r="C699" s="68"/>
      <c r="G699" s="69"/>
      <c r="H699" s="69"/>
      <c r="S699" s="66"/>
      <c r="AD699" s="66"/>
      <c r="AZ699" s="66"/>
      <c r="BV699" s="66"/>
      <c r="CG699" s="66"/>
      <c r="CR699" s="66"/>
      <c r="DG699" s="66"/>
      <c r="DH699" s="66"/>
      <c r="DI699" s="66"/>
      <c r="DT699" s="66"/>
      <c r="EE699" s="66"/>
      <c r="EQ699" s="66"/>
      <c r="FB699" s="66"/>
      <c r="FM699" s="66"/>
      <c r="FX699" s="66"/>
    </row>
    <row r="700" spans="3:180" s="67" customFormat="1" x14ac:dyDescent="0.2">
      <c r="C700" s="68"/>
      <c r="G700" s="69"/>
      <c r="H700" s="69"/>
      <c r="S700" s="66"/>
      <c r="AD700" s="66"/>
      <c r="AZ700" s="66"/>
      <c r="BV700" s="66"/>
      <c r="CG700" s="66"/>
      <c r="CR700" s="66"/>
      <c r="DG700" s="66"/>
      <c r="DH700" s="66"/>
      <c r="DI700" s="66"/>
      <c r="DT700" s="66"/>
      <c r="EE700" s="66"/>
      <c r="EQ700" s="66"/>
      <c r="FB700" s="66"/>
      <c r="FM700" s="66"/>
      <c r="FX700" s="66"/>
    </row>
    <row r="701" spans="3:180" s="67" customFormat="1" x14ac:dyDescent="0.2">
      <c r="C701" s="68"/>
      <c r="G701" s="69"/>
      <c r="H701" s="69"/>
      <c r="S701" s="66"/>
      <c r="AD701" s="66"/>
      <c r="AZ701" s="66"/>
      <c r="BV701" s="66"/>
      <c r="CG701" s="66"/>
      <c r="CR701" s="66"/>
      <c r="DG701" s="66"/>
      <c r="DH701" s="66"/>
      <c r="DI701" s="66"/>
      <c r="DT701" s="66"/>
      <c r="EE701" s="66"/>
      <c r="EQ701" s="66"/>
      <c r="FB701" s="66"/>
      <c r="FM701" s="66"/>
      <c r="FX701" s="66"/>
    </row>
    <row r="702" spans="3:180" s="67" customFormat="1" x14ac:dyDescent="0.2">
      <c r="C702" s="68"/>
      <c r="G702" s="69"/>
      <c r="H702" s="69"/>
      <c r="S702" s="66"/>
      <c r="AD702" s="66"/>
      <c r="AZ702" s="66"/>
      <c r="BV702" s="66"/>
      <c r="CG702" s="66"/>
      <c r="CR702" s="66"/>
      <c r="DG702" s="66"/>
      <c r="DH702" s="66"/>
      <c r="DI702" s="66"/>
      <c r="DT702" s="66"/>
      <c r="EE702" s="66"/>
      <c r="EQ702" s="66"/>
      <c r="FB702" s="66"/>
      <c r="FM702" s="66"/>
      <c r="FX702" s="66"/>
    </row>
    <row r="703" spans="3:180" s="67" customFormat="1" x14ac:dyDescent="0.2">
      <c r="C703" s="68"/>
      <c r="G703" s="69"/>
      <c r="H703" s="69"/>
      <c r="S703" s="66"/>
      <c r="AD703" s="66"/>
      <c r="AZ703" s="66"/>
      <c r="BV703" s="66"/>
      <c r="CG703" s="66"/>
      <c r="CR703" s="66"/>
      <c r="DG703" s="66"/>
      <c r="DH703" s="66"/>
      <c r="DI703" s="66"/>
      <c r="DT703" s="66"/>
      <c r="EE703" s="66"/>
      <c r="EQ703" s="66"/>
      <c r="FB703" s="66"/>
      <c r="FM703" s="66"/>
      <c r="FX703" s="66"/>
    </row>
    <row r="704" spans="3:180" s="67" customFormat="1" x14ac:dyDescent="0.2">
      <c r="C704" s="68"/>
      <c r="G704" s="69"/>
      <c r="H704" s="69"/>
      <c r="S704" s="66"/>
      <c r="AD704" s="66"/>
      <c r="AZ704" s="66"/>
      <c r="BV704" s="66"/>
      <c r="CG704" s="66"/>
      <c r="CR704" s="66"/>
      <c r="DG704" s="66"/>
      <c r="DH704" s="66"/>
      <c r="DI704" s="66"/>
      <c r="DT704" s="66"/>
      <c r="EE704" s="66"/>
      <c r="EQ704" s="66"/>
      <c r="FB704" s="66"/>
      <c r="FM704" s="66"/>
      <c r="FX704" s="66"/>
    </row>
    <row r="705" spans="3:180" s="67" customFormat="1" x14ac:dyDescent="0.2">
      <c r="C705" s="68"/>
      <c r="G705" s="69"/>
      <c r="H705" s="69"/>
      <c r="S705" s="66"/>
      <c r="AD705" s="66"/>
      <c r="AZ705" s="66"/>
      <c r="BV705" s="66"/>
      <c r="CG705" s="66"/>
      <c r="CR705" s="66"/>
      <c r="DG705" s="66"/>
      <c r="DH705" s="66"/>
      <c r="DI705" s="66"/>
      <c r="DT705" s="66"/>
      <c r="EE705" s="66"/>
      <c r="EQ705" s="66"/>
      <c r="FB705" s="66"/>
      <c r="FM705" s="66"/>
      <c r="FX705" s="66"/>
    </row>
    <row r="706" spans="3:180" s="67" customFormat="1" x14ac:dyDescent="0.2">
      <c r="C706" s="68"/>
      <c r="G706" s="69"/>
      <c r="H706" s="69"/>
      <c r="S706" s="66"/>
      <c r="AD706" s="66"/>
      <c r="AZ706" s="66"/>
      <c r="BV706" s="66"/>
      <c r="CG706" s="66"/>
      <c r="CR706" s="66"/>
      <c r="DG706" s="66"/>
      <c r="DH706" s="66"/>
      <c r="DI706" s="66"/>
      <c r="DT706" s="66"/>
      <c r="EE706" s="66"/>
      <c r="EQ706" s="66"/>
      <c r="FB706" s="66"/>
      <c r="FM706" s="66"/>
      <c r="FX706" s="66"/>
    </row>
    <row r="707" spans="3:180" s="67" customFormat="1" x14ac:dyDescent="0.2">
      <c r="C707" s="68"/>
      <c r="G707" s="69"/>
      <c r="H707" s="69"/>
      <c r="S707" s="66"/>
      <c r="AD707" s="66"/>
      <c r="AZ707" s="66"/>
      <c r="BV707" s="66"/>
      <c r="CG707" s="66"/>
      <c r="CR707" s="66"/>
      <c r="DG707" s="66"/>
      <c r="DH707" s="66"/>
      <c r="DI707" s="66"/>
      <c r="DT707" s="66"/>
      <c r="EE707" s="66"/>
      <c r="EQ707" s="66"/>
      <c r="FB707" s="66"/>
      <c r="FM707" s="66"/>
      <c r="FX707" s="66"/>
    </row>
    <row r="708" spans="3:180" s="67" customFormat="1" x14ac:dyDescent="0.2">
      <c r="C708" s="68"/>
      <c r="G708" s="69"/>
      <c r="H708" s="69"/>
      <c r="S708" s="66"/>
      <c r="AD708" s="66"/>
      <c r="AZ708" s="66"/>
      <c r="BV708" s="66"/>
      <c r="CG708" s="66"/>
      <c r="CR708" s="66"/>
      <c r="DG708" s="66"/>
      <c r="DH708" s="66"/>
      <c r="DI708" s="66"/>
      <c r="DT708" s="66"/>
      <c r="EE708" s="66"/>
      <c r="EQ708" s="66"/>
      <c r="FB708" s="66"/>
      <c r="FM708" s="66"/>
      <c r="FX708" s="66"/>
    </row>
    <row r="709" spans="3:180" s="67" customFormat="1" x14ac:dyDescent="0.2">
      <c r="C709" s="68"/>
      <c r="G709" s="69"/>
      <c r="H709" s="69"/>
      <c r="S709" s="66"/>
      <c r="AD709" s="66"/>
      <c r="AZ709" s="66"/>
      <c r="BV709" s="66"/>
      <c r="CG709" s="66"/>
      <c r="CR709" s="66"/>
      <c r="DG709" s="66"/>
      <c r="DH709" s="66"/>
      <c r="DI709" s="66"/>
      <c r="DT709" s="66"/>
      <c r="EE709" s="66"/>
      <c r="EQ709" s="66"/>
      <c r="FB709" s="66"/>
      <c r="FM709" s="66"/>
      <c r="FX709" s="66"/>
    </row>
    <row r="710" spans="3:180" s="67" customFormat="1" x14ac:dyDescent="0.2">
      <c r="C710" s="68"/>
      <c r="G710" s="69"/>
      <c r="H710" s="69"/>
      <c r="S710" s="66"/>
      <c r="AD710" s="66"/>
      <c r="AZ710" s="66"/>
      <c r="BV710" s="66"/>
      <c r="CG710" s="66"/>
      <c r="CR710" s="66"/>
      <c r="DG710" s="66"/>
      <c r="DH710" s="66"/>
      <c r="DI710" s="66"/>
      <c r="DT710" s="66"/>
      <c r="EE710" s="66"/>
      <c r="EQ710" s="66"/>
      <c r="FB710" s="66"/>
      <c r="FM710" s="66"/>
      <c r="FX710" s="66"/>
    </row>
    <row r="711" spans="3:180" s="67" customFormat="1" x14ac:dyDescent="0.2">
      <c r="C711" s="68"/>
      <c r="G711" s="69"/>
      <c r="H711" s="69"/>
      <c r="S711" s="66"/>
      <c r="AD711" s="66"/>
      <c r="AZ711" s="66"/>
      <c r="BV711" s="66"/>
      <c r="CG711" s="66"/>
      <c r="CR711" s="66"/>
      <c r="DG711" s="66"/>
      <c r="DH711" s="66"/>
      <c r="DI711" s="66"/>
      <c r="DT711" s="66"/>
      <c r="EE711" s="66"/>
      <c r="EQ711" s="66"/>
      <c r="FB711" s="66"/>
      <c r="FM711" s="66"/>
      <c r="FX711" s="66"/>
    </row>
    <row r="712" spans="3:180" s="67" customFormat="1" x14ac:dyDescent="0.2">
      <c r="C712" s="68"/>
      <c r="G712" s="69"/>
      <c r="H712" s="69"/>
      <c r="S712" s="66"/>
      <c r="AD712" s="66"/>
      <c r="AZ712" s="66"/>
      <c r="BV712" s="66"/>
      <c r="CG712" s="66"/>
      <c r="CR712" s="66"/>
      <c r="DG712" s="66"/>
      <c r="DH712" s="66"/>
      <c r="DI712" s="66"/>
      <c r="DT712" s="66"/>
      <c r="EE712" s="66"/>
      <c r="EQ712" s="66"/>
      <c r="FB712" s="66"/>
      <c r="FM712" s="66"/>
      <c r="FX712" s="66"/>
    </row>
    <row r="713" spans="3:180" s="67" customFormat="1" x14ac:dyDescent="0.2">
      <c r="C713" s="68"/>
      <c r="G713" s="69"/>
      <c r="H713" s="69"/>
      <c r="S713" s="66"/>
      <c r="AD713" s="66"/>
      <c r="AZ713" s="66"/>
      <c r="BV713" s="66"/>
      <c r="CG713" s="66"/>
      <c r="CR713" s="66"/>
      <c r="DG713" s="66"/>
      <c r="DH713" s="66"/>
      <c r="DI713" s="66"/>
      <c r="DT713" s="66"/>
      <c r="EE713" s="66"/>
      <c r="EQ713" s="66"/>
      <c r="FB713" s="66"/>
      <c r="FM713" s="66"/>
      <c r="FX713" s="66"/>
    </row>
    <row r="714" spans="3:180" s="67" customFormat="1" x14ac:dyDescent="0.2">
      <c r="C714" s="68"/>
      <c r="G714" s="69"/>
      <c r="H714" s="69"/>
      <c r="S714" s="66"/>
      <c r="AD714" s="66"/>
      <c r="AZ714" s="66"/>
      <c r="BV714" s="66"/>
      <c r="CG714" s="66"/>
      <c r="CR714" s="66"/>
      <c r="DG714" s="66"/>
      <c r="DH714" s="66"/>
      <c r="DI714" s="66"/>
      <c r="DT714" s="66"/>
      <c r="EE714" s="66"/>
      <c r="EQ714" s="66"/>
      <c r="FB714" s="66"/>
      <c r="FM714" s="66"/>
      <c r="FX714" s="66"/>
    </row>
    <row r="715" spans="3:180" s="67" customFormat="1" x14ac:dyDescent="0.2">
      <c r="C715" s="68"/>
      <c r="G715" s="69"/>
      <c r="H715" s="69"/>
      <c r="S715" s="66"/>
      <c r="AD715" s="66"/>
      <c r="AZ715" s="66"/>
      <c r="BV715" s="66"/>
      <c r="CG715" s="66"/>
      <c r="CR715" s="66"/>
      <c r="DG715" s="66"/>
      <c r="DH715" s="66"/>
      <c r="DI715" s="66"/>
      <c r="DT715" s="66"/>
      <c r="EE715" s="66"/>
      <c r="EQ715" s="66"/>
      <c r="FB715" s="66"/>
      <c r="FM715" s="66"/>
      <c r="FX715" s="66"/>
    </row>
    <row r="716" spans="3:180" s="67" customFormat="1" x14ac:dyDescent="0.2">
      <c r="C716" s="68"/>
      <c r="G716" s="69"/>
      <c r="H716" s="69"/>
      <c r="S716" s="66"/>
      <c r="AD716" s="66"/>
      <c r="AZ716" s="66"/>
      <c r="BV716" s="66"/>
      <c r="CG716" s="66"/>
      <c r="CR716" s="66"/>
      <c r="DG716" s="66"/>
      <c r="DH716" s="66"/>
      <c r="DI716" s="66"/>
      <c r="DT716" s="66"/>
      <c r="EE716" s="66"/>
      <c r="EQ716" s="66"/>
      <c r="FB716" s="66"/>
      <c r="FM716" s="66"/>
      <c r="FX716" s="66"/>
    </row>
    <row r="717" spans="3:180" s="67" customFormat="1" x14ac:dyDescent="0.2">
      <c r="C717" s="68"/>
      <c r="G717" s="69"/>
      <c r="H717" s="69"/>
      <c r="S717" s="66"/>
      <c r="AD717" s="66"/>
      <c r="AZ717" s="66"/>
      <c r="BV717" s="66"/>
      <c r="CG717" s="66"/>
      <c r="CR717" s="66"/>
      <c r="DG717" s="66"/>
      <c r="DH717" s="66"/>
      <c r="DI717" s="66"/>
      <c r="DT717" s="66"/>
      <c r="EE717" s="66"/>
      <c r="EQ717" s="66"/>
      <c r="FB717" s="66"/>
      <c r="FM717" s="66"/>
      <c r="FX717" s="66"/>
    </row>
    <row r="718" spans="3:180" s="67" customFormat="1" x14ac:dyDescent="0.2">
      <c r="C718" s="68"/>
      <c r="G718" s="69"/>
      <c r="H718" s="69"/>
      <c r="S718" s="66"/>
      <c r="AD718" s="66"/>
      <c r="AZ718" s="66"/>
      <c r="BV718" s="66"/>
      <c r="CG718" s="66"/>
      <c r="CR718" s="66"/>
      <c r="DG718" s="66"/>
      <c r="DH718" s="66"/>
      <c r="DI718" s="66"/>
      <c r="DT718" s="66"/>
      <c r="EE718" s="66"/>
      <c r="EQ718" s="66"/>
      <c r="FB718" s="66"/>
      <c r="FM718" s="66"/>
      <c r="FX718" s="66"/>
    </row>
    <row r="719" spans="3:180" s="67" customFormat="1" x14ac:dyDescent="0.2">
      <c r="C719" s="68"/>
      <c r="G719" s="69"/>
      <c r="H719" s="69"/>
      <c r="S719" s="66"/>
      <c r="AD719" s="66"/>
      <c r="AZ719" s="66"/>
      <c r="BV719" s="66"/>
      <c r="CG719" s="66"/>
      <c r="CR719" s="66"/>
      <c r="DG719" s="66"/>
      <c r="DH719" s="66"/>
      <c r="DI719" s="66"/>
      <c r="DT719" s="66"/>
      <c r="EE719" s="66"/>
      <c r="EQ719" s="66"/>
      <c r="FB719" s="66"/>
      <c r="FM719" s="66"/>
      <c r="FX719" s="66"/>
    </row>
    <row r="720" spans="3:180" s="67" customFormat="1" x14ac:dyDescent="0.2">
      <c r="C720" s="68"/>
      <c r="G720" s="69"/>
      <c r="H720" s="69"/>
      <c r="S720" s="66"/>
      <c r="AD720" s="66"/>
      <c r="AZ720" s="66"/>
      <c r="BV720" s="66"/>
      <c r="CG720" s="66"/>
      <c r="CR720" s="66"/>
      <c r="DG720" s="66"/>
      <c r="DH720" s="66"/>
      <c r="DI720" s="66"/>
      <c r="DT720" s="66"/>
      <c r="EE720" s="66"/>
      <c r="EQ720" s="66"/>
      <c r="FB720" s="66"/>
      <c r="FM720" s="66"/>
      <c r="FX720" s="66"/>
    </row>
    <row r="721" spans="3:180" s="67" customFormat="1" x14ac:dyDescent="0.2">
      <c r="C721" s="68"/>
      <c r="G721" s="69"/>
      <c r="H721" s="69"/>
      <c r="S721" s="66"/>
      <c r="AD721" s="66"/>
      <c r="AZ721" s="66"/>
      <c r="BV721" s="66"/>
      <c r="CG721" s="66"/>
      <c r="CR721" s="66"/>
      <c r="DG721" s="66"/>
      <c r="DH721" s="66"/>
      <c r="DI721" s="66"/>
      <c r="DT721" s="66"/>
      <c r="EE721" s="66"/>
      <c r="EQ721" s="66"/>
      <c r="FB721" s="66"/>
      <c r="FM721" s="66"/>
      <c r="FX721" s="66"/>
    </row>
    <row r="722" spans="3:180" s="67" customFormat="1" x14ac:dyDescent="0.2">
      <c r="C722" s="68"/>
      <c r="G722" s="69"/>
      <c r="H722" s="69"/>
      <c r="S722" s="66"/>
      <c r="AD722" s="66"/>
      <c r="AZ722" s="66"/>
      <c r="BV722" s="66"/>
      <c r="CG722" s="66"/>
      <c r="CR722" s="66"/>
      <c r="DG722" s="66"/>
      <c r="DH722" s="66"/>
      <c r="DI722" s="66"/>
      <c r="DT722" s="66"/>
      <c r="EE722" s="66"/>
      <c r="EQ722" s="66"/>
      <c r="FB722" s="66"/>
      <c r="FM722" s="66"/>
      <c r="FX722" s="66"/>
    </row>
    <row r="723" spans="3:180" s="67" customFormat="1" x14ac:dyDescent="0.2">
      <c r="C723" s="68"/>
      <c r="G723" s="69"/>
      <c r="H723" s="69"/>
      <c r="S723" s="66"/>
      <c r="AD723" s="66"/>
      <c r="AZ723" s="66"/>
      <c r="BV723" s="66"/>
      <c r="CG723" s="66"/>
      <c r="CR723" s="66"/>
      <c r="DG723" s="66"/>
      <c r="DH723" s="66"/>
      <c r="DI723" s="66"/>
      <c r="DT723" s="66"/>
      <c r="EE723" s="66"/>
      <c r="EQ723" s="66"/>
      <c r="FB723" s="66"/>
      <c r="FM723" s="66"/>
      <c r="FX723" s="66"/>
    </row>
    <row r="724" spans="3:180" s="67" customFormat="1" x14ac:dyDescent="0.2">
      <c r="C724" s="68"/>
      <c r="G724" s="69"/>
      <c r="H724" s="69"/>
      <c r="S724" s="66"/>
      <c r="AD724" s="66"/>
      <c r="AZ724" s="66"/>
      <c r="BV724" s="66"/>
      <c r="CG724" s="66"/>
      <c r="CR724" s="66"/>
      <c r="DG724" s="66"/>
      <c r="DH724" s="66"/>
      <c r="DI724" s="66"/>
      <c r="DT724" s="66"/>
      <c r="EE724" s="66"/>
      <c r="EQ724" s="66"/>
      <c r="FB724" s="66"/>
      <c r="FM724" s="66"/>
      <c r="FX724" s="66"/>
    </row>
    <row r="725" spans="3:180" s="67" customFormat="1" x14ac:dyDescent="0.2">
      <c r="C725" s="68"/>
      <c r="G725" s="69"/>
      <c r="H725" s="69"/>
      <c r="S725" s="66"/>
      <c r="AD725" s="66"/>
      <c r="AZ725" s="66"/>
      <c r="BV725" s="66"/>
      <c r="CG725" s="66"/>
      <c r="CR725" s="66"/>
      <c r="DG725" s="66"/>
      <c r="DH725" s="66"/>
      <c r="DI725" s="66"/>
      <c r="DT725" s="66"/>
      <c r="EE725" s="66"/>
      <c r="EQ725" s="66"/>
      <c r="FB725" s="66"/>
      <c r="FM725" s="66"/>
      <c r="FX725" s="66"/>
    </row>
    <row r="726" spans="3:180" s="67" customFormat="1" x14ac:dyDescent="0.2">
      <c r="C726" s="68"/>
      <c r="G726" s="69"/>
      <c r="H726" s="69"/>
      <c r="S726" s="66"/>
      <c r="AD726" s="66"/>
      <c r="AZ726" s="66"/>
      <c r="BV726" s="66"/>
      <c r="CG726" s="66"/>
      <c r="CR726" s="66"/>
      <c r="DG726" s="66"/>
      <c r="DH726" s="66"/>
      <c r="DI726" s="66"/>
      <c r="DT726" s="66"/>
      <c r="EE726" s="66"/>
      <c r="EQ726" s="66"/>
      <c r="FB726" s="66"/>
      <c r="FM726" s="66"/>
      <c r="FX726" s="66"/>
    </row>
    <row r="727" spans="3:180" s="67" customFormat="1" x14ac:dyDescent="0.2">
      <c r="C727" s="68"/>
      <c r="G727" s="69"/>
      <c r="H727" s="69"/>
      <c r="S727" s="66"/>
      <c r="AD727" s="66"/>
      <c r="AZ727" s="66"/>
      <c r="BV727" s="66"/>
      <c r="CG727" s="66"/>
      <c r="CR727" s="66"/>
      <c r="DG727" s="66"/>
      <c r="DH727" s="66"/>
      <c r="DI727" s="66"/>
      <c r="DT727" s="66"/>
      <c r="EE727" s="66"/>
      <c r="EQ727" s="66"/>
      <c r="FB727" s="66"/>
      <c r="FM727" s="66"/>
      <c r="FX727" s="66"/>
    </row>
    <row r="728" spans="3:180" s="67" customFormat="1" x14ac:dyDescent="0.2">
      <c r="C728" s="68"/>
      <c r="G728" s="69"/>
      <c r="H728" s="69"/>
      <c r="S728" s="66"/>
      <c r="AD728" s="66"/>
      <c r="AZ728" s="66"/>
      <c r="BV728" s="66"/>
      <c r="CG728" s="66"/>
      <c r="CR728" s="66"/>
      <c r="DG728" s="66"/>
      <c r="DH728" s="66"/>
      <c r="DI728" s="66"/>
      <c r="DT728" s="66"/>
      <c r="EE728" s="66"/>
      <c r="EQ728" s="66"/>
      <c r="FB728" s="66"/>
      <c r="FM728" s="66"/>
      <c r="FX728" s="66"/>
    </row>
    <row r="729" spans="3:180" s="67" customFormat="1" x14ac:dyDescent="0.2">
      <c r="C729" s="68"/>
      <c r="G729" s="69"/>
      <c r="H729" s="69"/>
      <c r="S729" s="66"/>
      <c r="AD729" s="66"/>
      <c r="AZ729" s="66"/>
      <c r="BV729" s="66"/>
      <c r="CG729" s="66"/>
      <c r="CR729" s="66"/>
      <c r="DG729" s="66"/>
      <c r="DH729" s="66"/>
      <c r="DI729" s="66"/>
      <c r="DT729" s="66"/>
      <c r="EE729" s="66"/>
      <c r="EQ729" s="66"/>
      <c r="FB729" s="66"/>
      <c r="FM729" s="66"/>
      <c r="FX729" s="66"/>
    </row>
    <row r="730" spans="3:180" s="67" customFormat="1" x14ac:dyDescent="0.2">
      <c r="C730" s="68"/>
      <c r="G730" s="69"/>
      <c r="H730" s="69"/>
      <c r="S730" s="66"/>
      <c r="AD730" s="66"/>
      <c r="AZ730" s="66"/>
      <c r="BV730" s="66"/>
      <c r="CG730" s="66"/>
      <c r="CR730" s="66"/>
      <c r="DG730" s="66"/>
      <c r="DH730" s="66"/>
      <c r="DI730" s="66"/>
      <c r="DT730" s="66"/>
      <c r="EE730" s="66"/>
      <c r="EQ730" s="66"/>
      <c r="FB730" s="66"/>
      <c r="FM730" s="66"/>
      <c r="FX730" s="66"/>
    </row>
    <row r="731" spans="3:180" s="67" customFormat="1" x14ac:dyDescent="0.2">
      <c r="C731" s="68"/>
      <c r="G731" s="69"/>
      <c r="H731" s="69"/>
      <c r="S731" s="66"/>
      <c r="AD731" s="66"/>
      <c r="AZ731" s="66"/>
      <c r="BV731" s="66"/>
      <c r="CG731" s="66"/>
      <c r="CR731" s="66"/>
      <c r="DG731" s="66"/>
      <c r="DH731" s="66"/>
      <c r="DI731" s="66"/>
      <c r="DT731" s="66"/>
      <c r="EE731" s="66"/>
      <c r="EQ731" s="66"/>
      <c r="FB731" s="66"/>
      <c r="FM731" s="66"/>
      <c r="FX731" s="66"/>
    </row>
    <row r="732" spans="3:180" s="67" customFormat="1" x14ac:dyDescent="0.2">
      <c r="C732" s="68"/>
      <c r="G732" s="69"/>
      <c r="H732" s="69"/>
      <c r="S732" s="66"/>
      <c r="AD732" s="66"/>
      <c r="AZ732" s="66"/>
      <c r="BV732" s="66"/>
      <c r="CG732" s="66"/>
      <c r="CR732" s="66"/>
      <c r="DG732" s="66"/>
      <c r="DH732" s="66"/>
      <c r="DI732" s="66"/>
      <c r="DT732" s="66"/>
      <c r="EE732" s="66"/>
      <c r="EQ732" s="66"/>
      <c r="FB732" s="66"/>
      <c r="FM732" s="66"/>
      <c r="FX732" s="66"/>
    </row>
    <row r="733" spans="3:180" s="67" customFormat="1" x14ac:dyDescent="0.2">
      <c r="C733" s="68"/>
      <c r="G733" s="69"/>
      <c r="H733" s="69"/>
      <c r="S733" s="66"/>
      <c r="AD733" s="66"/>
      <c r="AZ733" s="66"/>
      <c r="BV733" s="66"/>
      <c r="CG733" s="66"/>
      <c r="CR733" s="66"/>
      <c r="DG733" s="66"/>
      <c r="DH733" s="66"/>
      <c r="DI733" s="66"/>
      <c r="DT733" s="66"/>
      <c r="EE733" s="66"/>
      <c r="EQ733" s="66"/>
      <c r="FB733" s="66"/>
      <c r="FM733" s="66"/>
      <c r="FX733" s="66"/>
    </row>
    <row r="734" spans="3:180" s="67" customFormat="1" x14ac:dyDescent="0.2">
      <c r="C734" s="68"/>
      <c r="G734" s="69"/>
      <c r="H734" s="69"/>
      <c r="S734" s="66"/>
      <c r="AD734" s="66"/>
      <c r="AZ734" s="66"/>
      <c r="BV734" s="66"/>
      <c r="CG734" s="66"/>
      <c r="CR734" s="66"/>
      <c r="DG734" s="66"/>
      <c r="DH734" s="66"/>
      <c r="DI734" s="66"/>
      <c r="DT734" s="66"/>
      <c r="EE734" s="66"/>
      <c r="EQ734" s="66"/>
      <c r="FB734" s="66"/>
      <c r="FM734" s="66"/>
      <c r="FX734" s="66"/>
    </row>
    <row r="735" spans="3:180" s="67" customFormat="1" x14ac:dyDescent="0.2">
      <c r="C735" s="68"/>
      <c r="G735" s="69"/>
      <c r="H735" s="69"/>
      <c r="S735" s="66"/>
      <c r="AD735" s="66"/>
      <c r="AZ735" s="66"/>
      <c r="BV735" s="66"/>
      <c r="CG735" s="66"/>
      <c r="CR735" s="66"/>
      <c r="DG735" s="66"/>
      <c r="DH735" s="66"/>
      <c r="DI735" s="66"/>
      <c r="DT735" s="66"/>
      <c r="EE735" s="66"/>
      <c r="EQ735" s="66"/>
      <c r="FB735" s="66"/>
      <c r="FM735" s="66"/>
      <c r="FX735" s="66"/>
    </row>
    <row r="736" spans="3:180" s="67" customFormat="1" x14ac:dyDescent="0.2">
      <c r="C736" s="68"/>
      <c r="G736" s="69"/>
      <c r="H736" s="69"/>
      <c r="S736" s="66"/>
      <c r="AD736" s="66"/>
      <c r="AZ736" s="66"/>
      <c r="BV736" s="66"/>
      <c r="CG736" s="66"/>
      <c r="CR736" s="66"/>
      <c r="DG736" s="66"/>
      <c r="DH736" s="66"/>
      <c r="DI736" s="66"/>
      <c r="DT736" s="66"/>
      <c r="EE736" s="66"/>
      <c r="EQ736" s="66"/>
      <c r="FB736" s="66"/>
      <c r="FM736" s="66"/>
      <c r="FX736" s="66"/>
    </row>
    <row r="737" spans="3:180" s="67" customFormat="1" x14ac:dyDescent="0.2">
      <c r="C737" s="68"/>
      <c r="G737" s="69"/>
      <c r="H737" s="69"/>
      <c r="S737" s="66"/>
      <c r="AD737" s="66"/>
      <c r="AZ737" s="66"/>
      <c r="BV737" s="66"/>
      <c r="CG737" s="66"/>
      <c r="CR737" s="66"/>
      <c r="DG737" s="66"/>
      <c r="DH737" s="66"/>
      <c r="DI737" s="66"/>
      <c r="DT737" s="66"/>
      <c r="EE737" s="66"/>
      <c r="EQ737" s="66"/>
      <c r="FB737" s="66"/>
      <c r="FM737" s="66"/>
      <c r="FX737" s="66"/>
    </row>
    <row r="738" spans="3:180" s="67" customFormat="1" x14ac:dyDescent="0.2">
      <c r="C738" s="68"/>
      <c r="G738" s="69"/>
      <c r="H738" s="69"/>
      <c r="S738" s="66"/>
      <c r="AD738" s="66"/>
      <c r="AZ738" s="66"/>
      <c r="BV738" s="66"/>
      <c r="CG738" s="66"/>
      <c r="CR738" s="66"/>
      <c r="DG738" s="66"/>
      <c r="DH738" s="66"/>
      <c r="DI738" s="66"/>
      <c r="DT738" s="66"/>
      <c r="EE738" s="66"/>
      <c r="EQ738" s="66"/>
      <c r="FB738" s="66"/>
      <c r="FM738" s="66"/>
      <c r="FX738" s="66"/>
    </row>
    <row r="739" spans="3:180" s="67" customFormat="1" x14ac:dyDescent="0.2">
      <c r="C739" s="68"/>
      <c r="G739" s="69"/>
      <c r="H739" s="69"/>
      <c r="S739" s="66"/>
      <c r="AD739" s="66"/>
      <c r="AZ739" s="66"/>
      <c r="BV739" s="66"/>
      <c r="CG739" s="66"/>
      <c r="CR739" s="66"/>
      <c r="DG739" s="66"/>
      <c r="DH739" s="66"/>
      <c r="DI739" s="66"/>
      <c r="DT739" s="66"/>
      <c r="EE739" s="66"/>
      <c r="EQ739" s="66"/>
      <c r="FB739" s="66"/>
      <c r="FM739" s="66"/>
      <c r="FX739" s="66"/>
    </row>
    <row r="740" spans="3:180" s="67" customFormat="1" x14ac:dyDescent="0.2">
      <c r="C740" s="68"/>
      <c r="G740" s="69"/>
      <c r="H740" s="69"/>
      <c r="S740" s="66"/>
      <c r="AD740" s="66"/>
      <c r="AZ740" s="66"/>
      <c r="BV740" s="66"/>
      <c r="CG740" s="66"/>
      <c r="CR740" s="66"/>
      <c r="DG740" s="66"/>
      <c r="DH740" s="66"/>
      <c r="DI740" s="66"/>
      <c r="DT740" s="66"/>
      <c r="EE740" s="66"/>
      <c r="EQ740" s="66"/>
      <c r="FB740" s="66"/>
      <c r="FM740" s="66"/>
      <c r="FX740" s="66"/>
    </row>
    <row r="741" spans="3:180" s="67" customFormat="1" x14ac:dyDescent="0.2">
      <c r="C741" s="68"/>
      <c r="G741" s="69"/>
      <c r="H741" s="69"/>
      <c r="S741" s="66"/>
      <c r="AD741" s="66"/>
      <c r="AZ741" s="66"/>
      <c r="BV741" s="66"/>
      <c r="CG741" s="66"/>
      <c r="CR741" s="66"/>
      <c r="DG741" s="66"/>
      <c r="DH741" s="66"/>
      <c r="DI741" s="66"/>
      <c r="DT741" s="66"/>
      <c r="EE741" s="66"/>
      <c r="EQ741" s="66"/>
      <c r="FB741" s="66"/>
      <c r="FM741" s="66"/>
      <c r="FX741" s="66"/>
    </row>
    <row r="742" spans="3:180" s="67" customFormat="1" x14ac:dyDescent="0.2">
      <c r="C742" s="68"/>
      <c r="G742" s="69"/>
      <c r="H742" s="69"/>
      <c r="S742" s="66"/>
      <c r="AD742" s="66"/>
      <c r="AZ742" s="66"/>
      <c r="BV742" s="66"/>
      <c r="CG742" s="66"/>
      <c r="CR742" s="66"/>
      <c r="DG742" s="66"/>
      <c r="DH742" s="66"/>
      <c r="DI742" s="66"/>
      <c r="DT742" s="66"/>
      <c r="EE742" s="66"/>
      <c r="EQ742" s="66"/>
      <c r="FB742" s="66"/>
      <c r="FM742" s="66"/>
      <c r="FX742" s="66"/>
    </row>
    <row r="743" spans="3:180" s="67" customFormat="1" x14ac:dyDescent="0.2">
      <c r="C743" s="68"/>
      <c r="G743" s="69"/>
      <c r="H743" s="69"/>
      <c r="S743" s="66"/>
      <c r="AD743" s="66"/>
      <c r="AZ743" s="66"/>
      <c r="BV743" s="66"/>
      <c r="CG743" s="66"/>
      <c r="CR743" s="66"/>
      <c r="DG743" s="66"/>
      <c r="DH743" s="66"/>
      <c r="DI743" s="66"/>
      <c r="DT743" s="66"/>
      <c r="EE743" s="66"/>
      <c r="EQ743" s="66"/>
      <c r="FB743" s="66"/>
      <c r="FM743" s="66"/>
      <c r="FX743" s="66"/>
    </row>
    <row r="744" spans="3:180" s="67" customFormat="1" x14ac:dyDescent="0.2">
      <c r="C744" s="68"/>
      <c r="G744" s="69"/>
      <c r="H744" s="69"/>
      <c r="S744" s="66"/>
      <c r="AD744" s="66"/>
      <c r="AZ744" s="66"/>
      <c r="BV744" s="66"/>
      <c r="CG744" s="66"/>
      <c r="CR744" s="66"/>
      <c r="DG744" s="66"/>
      <c r="DH744" s="66"/>
      <c r="DI744" s="66"/>
      <c r="DT744" s="66"/>
      <c r="EE744" s="66"/>
      <c r="EQ744" s="66"/>
      <c r="FB744" s="66"/>
      <c r="FM744" s="66"/>
      <c r="FX744" s="66"/>
    </row>
    <row r="745" spans="3:180" s="67" customFormat="1" x14ac:dyDescent="0.2">
      <c r="C745" s="68"/>
      <c r="G745" s="69"/>
      <c r="H745" s="69"/>
      <c r="S745" s="66"/>
      <c r="AD745" s="66"/>
      <c r="AZ745" s="66"/>
      <c r="BV745" s="66"/>
      <c r="CG745" s="66"/>
      <c r="CR745" s="66"/>
      <c r="DG745" s="66"/>
      <c r="DH745" s="66"/>
      <c r="DI745" s="66"/>
      <c r="DT745" s="66"/>
      <c r="EE745" s="66"/>
      <c r="EQ745" s="66"/>
      <c r="FB745" s="66"/>
      <c r="FM745" s="66"/>
      <c r="FX745" s="66"/>
    </row>
    <row r="746" spans="3:180" s="67" customFormat="1" x14ac:dyDescent="0.2">
      <c r="C746" s="68"/>
      <c r="G746" s="69"/>
      <c r="H746" s="69"/>
      <c r="S746" s="66"/>
      <c r="AD746" s="66"/>
      <c r="AZ746" s="66"/>
      <c r="BV746" s="66"/>
      <c r="CG746" s="66"/>
      <c r="CR746" s="66"/>
      <c r="DG746" s="66"/>
      <c r="DH746" s="66"/>
      <c r="DI746" s="66"/>
      <c r="DT746" s="66"/>
      <c r="EE746" s="66"/>
      <c r="EQ746" s="66"/>
      <c r="FB746" s="66"/>
      <c r="FM746" s="66"/>
      <c r="FX746" s="66"/>
    </row>
    <row r="747" spans="3:180" s="67" customFormat="1" x14ac:dyDescent="0.2">
      <c r="C747" s="68"/>
      <c r="G747" s="69"/>
      <c r="H747" s="69"/>
      <c r="S747" s="66"/>
      <c r="AD747" s="66"/>
      <c r="AZ747" s="66"/>
      <c r="BV747" s="66"/>
      <c r="CG747" s="66"/>
      <c r="CR747" s="66"/>
      <c r="DG747" s="66"/>
      <c r="DH747" s="66"/>
      <c r="DI747" s="66"/>
      <c r="DT747" s="66"/>
      <c r="EE747" s="66"/>
      <c r="EQ747" s="66"/>
      <c r="FB747" s="66"/>
      <c r="FM747" s="66"/>
      <c r="FX747" s="66"/>
    </row>
    <row r="748" spans="3:180" s="67" customFormat="1" x14ac:dyDescent="0.2">
      <c r="C748" s="68"/>
      <c r="G748" s="69"/>
      <c r="H748" s="69"/>
      <c r="S748" s="66"/>
      <c r="AD748" s="66"/>
      <c r="AZ748" s="66"/>
      <c r="BV748" s="66"/>
      <c r="CG748" s="66"/>
      <c r="CR748" s="66"/>
      <c r="DG748" s="66"/>
      <c r="DH748" s="66"/>
      <c r="DI748" s="66"/>
      <c r="DT748" s="66"/>
      <c r="EE748" s="66"/>
      <c r="EQ748" s="66"/>
      <c r="FB748" s="66"/>
      <c r="FM748" s="66"/>
      <c r="FX748" s="66"/>
    </row>
    <row r="749" spans="3:180" s="67" customFormat="1" x14ac:dyDescent="0.2">
      <c r="C749" s="68"/>
      <c r="G749" s="69"/>
      <c r="H749" s="69"/>
      <c r="S749" s="66"/>
      <c r="AD749" s="66"/>
      <c r="AZ749" s="66"/>
      <c r="BV749" s="66"/>
      <c r="CG749" s="66"/>
      <c r="CR749" s="66"/>
      <c r="DG749" s="66"/>
      <c r="DH749" s="66"/>
      <c r="DI749" s="66"/>
      <c r="DT749" s="66"/>
      <c r="EE749" s="66"/>
      <c r="EQ749" s="66"/>
      <c r="FB749" s="66"/>
      <c r="FM749" s="66"/>
      <c r="FX749" s="66"/>
    </row>
    <row r="750" spans="3:180" s="67" customFormat="1" x14ac:dyDescent="0.2">
      <c r="C750" s="68"/>
      <c r="G750" s="69"/>
      <c r="H750" s="69"/>
      <c r="S750" s="66"/>
      <c r="AD750" s="66"/>
      <c r="AZ750" s="66"/>
      <c r="BV750" s="66"/>
      <c r="CG750" s="66"/>
      <c r="CR750" s="66"/>
      <c r="DG750" s="66"/>
      <c r="DH750" s="66"/>
      <c r="DI750" s="66"/>
      <c r="DT750" s="66"/>
      <c r="EE750" s="66"/>
      <c r="EQ750" s="66"/>
      <c r="FB750" s="66"/>
      <c r="FM750" s="66"/>
      <c r="FX750" s="66"/>
    </row>
    <row r="751" spans="3:180" s="67" customFormat="1" x14ac:dyDescent="0.2">
      <c r="C751" s="68"/>
      <c r="G751" s="69"/>
      <c r="H751" s="69"/>
      <c r="S751" s="66"/>
      <c r="AD751" s="66"/>
      <c r="AZ751" s="66"/>
      <c r="BV751" s="66"/>
      <c r="CG751" s="66"/>
      <c r="CR751" s="66"/>
      <c r="DG751" s="66"/>
      <c r="DH751" s="66"/>
      <c r="DI751" s="66"/>
      <c r="DT751" s="66"/>
      <c r="EE751" s="66"/>
      <c r="EQ751" s="66"/>
      <c r="FB751" s="66"/>
      <c r="FM751" s="66"/>
      <c r="FX751" s="66"/>
    </row>
    <row r="752" spans="3:180" s="67" customFormat="1" x14ac:dyDescent="0.2">
      <c r="C752" s="68"/>
      <c r="G752" s="69"/>
      <c r="H752" s="69"/>
      <c r="S752" s="66"/>
      <c r="AD752" s="66"/>
      <c r="AZ752" s="66"/>
      <c r="BV752" s="66"/>
      <c r="CG752" s="66"/>
      <c r="CR752" s="66"/>
      <c r="DG752" s="66"/>
      <c r="DH752" s="66"/>
      <c r="DI752" s="66"/>
      <c r="DT752" s="66"/>
      <c r="EE752" s="66"/>
      <c r="EQ752" s="66"/>
      <c r="FB752" s="66"/>
      <c r="FM752" s="66"/>
      <c r="FX752" s="66"/>
    </row>
    <row r="753" spans="3:180" s="67" customFormat="1" x14ac:dyDescent="0.2">
      <c r="C753" s="68"/>
      <c r="G753" s="69"/>
      <c r="H753" s="69"/>
      <c r="S753" s="66"/>
      <c r="AD753" s="66"/>
      <c r="AZ753" s="66"/>
      <c r="BV753" s="66"/>
      <c r="CG753" s="66"/>
      <c r="CR753" s="66"/>
      <c r="DG753" s="66"/>
      <c r="DH753" s="66"/>
      <c r="DI753" s="66"/>
      <c r="DT753" s="66"/>
      <c r="EE753" s="66"/>
      <c r="EQ753" s="66"/>
      <c r="FB753" s="66"/>
      <c r="FM753" s="66"/>
      <c r="FX753" s="66"/>
    </row>
    <row r="754" spans="3:180" s="67" customFormat="1" x14ac:dyDescent="0.2">
      <c r="C754" s="68"/>
      <c r="G754" s="69"/>
      <c r="H754" s="69"/>
      <c r="S754" s="66"/>
      <c r="AD754" s="66"/>
      <c r="AZ754" s="66"/>
      <c r="BV754" s="66"/>
      <c r="CG754" s="66"/>
      <c r="CR754" s="66"/>
      <c r="DG754" s="66"/>
      <c r="DH754" s="66"/>
      <c r="DI754" s="66"/>
      <c r="DT754" s="66"/>
      <c r="EE754" s="66"/>
      <c r="EQ754" s="66"/>
      <c r="FB754" s="66"/>
      <c r="FM754" s="66"/>
      <c r="FX754" s="66"/>
    </row>
    <row r="755" spans="3:180" s="67" customFormat="1" x14ac:dyDescent="0.2">
      <c r="C755" s="68"/>
      <c r="G755" s="69"/>
      <c r="H755" s="69"/>
      <c r="S755" s="66"/>
      <c r="AD755" s="66"/>
      <c r="AZ755" s="66"/>
      <c r="BV755" s="66"/>
      <c r="CG755" s="66"/>
      <c r="CR755" s="66"/>
      <c r="DG755" s="66"/>
      <c r="DH755" s="66"/>
      <c r="DI755" s="66"/>
      <c r="DT755" s="66"/>
      <c r="EE755" s="66"/>
      <c r="EQ755" s="66"/>
      <c r="FB755" s="66"/>
      <c r="FM755" s="66"/>
      <c r="FX755" s="66"/>
    </row>
    <row r="756" spans="3:180" s="67" customFormat="1" x14ac:dyDescent="0.2">
      <c r="C756" s="68"/>
      <c r="G756" s="69"/>
      <c r="H756" s="69"/>
      <c r="S756" s="66"/>
      <c r="AD756" s="66"/>
      <c r="AZ756" s="66"/>
      <c r="BV756" s="66"/>
      <c r="CG756" s="66"/>
      <c r="CR756" s="66"/>
      <c r="DG756" s="66"/>
      <c r="DH756" s="66"/>
      <c r="DI756" s="66"/>
      <c r="DT756" s="66"/>
      <c r="EE756" s="66"/>
      <c r="EQ756" s="66"/>
      <c r="FB756" s="66"/>
      <c r="FM756" s="66"/>
      <c r="FX756" s="66"/>
    </row>
    <row r="757" spans="3:180" s="67" customFormat="1" x14ac:dyDescent="0.2">
      <c r="C757" s="68"/>
      <c r="G757" s="69"/>
      <c r="H757" s="69"/>
      <c r="S757" s="66"/>
      <c r="AD757" s="66"/>
      <c r="AZ757" s="66"/>
      <c r="BV757" s="66"/>
      <c r="CG757" s="66"/>
      <c r="CR757" s="66"/>
      <c r="DG757" s="66"/>
      <c r="DH757" s="66"/>
      <c r="DI757" s="66"/>
      <c r="DT757" s="66"/>
      <c r="EE757" s="66"/>
      <c r="EQ757" s="66"/>
      <c r="FB757" s="66"/>
      <c r="FM757" s="66"/>
      <c r="FX757" s="66"/>
    </row>
    <row r="758" spans="3:180" s="67" customFormat="1" x14ac:dyDescent="0.2">
      <c r="C758" s="68"/>
      <c r="G758" s="69"/>
      <c r="H758" s="69"/>
      <c r="S758" s="66"/>
      <c r="AD758" s="66"/>
      <c r="AZ758" s="66"/>
      <c r="BV758" s="66"/>
      <c r="CG758" s="66"/>
      <c r="CR758" s="66"/>
      <c r="DG758" s="66"/>
      <c r="DH758" s="66"/>
      <c r="DI758" s="66"/>
      <c r="DT758" s="66"/>
      <c r="EE758" s="66"/>
      <c r="EQ758" s="66"/>
      <c r="FB758" s="66"/>
      <c r="FM758" s="66"/>
      <c r="FX758" s="66"/>
    </row>
    <row r="759" spans="3:180" s="67" customFormat="1" x14ac:dyDescent="0.2">
      <c r="C759" s="68"/>
      <c r="G759" s="69"/>
      <c r="H759" s="69"/>
      <c r="S759" s="66"/>
      <c r="AD759" s="66"/>
      <c r="AZ759" s="66"/>
      <c r="BV759" s="66"/>
      <c r="CG759" s="66"/>
      <c r="CR759" s="66"/>
      <c r="DG759" s="66"/>
      <c r="DH759" s="66"/>
      <c r="DI759" s="66"/>
      <c r="DT759" s="66"/>
      <c r="EE759" s="66"/>
      <c r="EQ759" s="66"/>
      <c r="FB759" s="66"/>
      <c r="FM759" s="66"/>
      <c r="FX759" s="66"/>
    </row>
    <row r="760" spans="3:180" s="67" customFormat="1" x14ac:dyDescent="0.2">
      <c r="C760" s="68"/>
      <c r="G760" s="69"/>
      <c r="H760" s="69"/>
      <c r="S760" s="66"/>
      <c r="AD760" s="66"/>
      <c r="AZ760" s="66"/>
      <c r="BV760" s="66"/>
      <c r="CG760" s="66"/>
      <c r="CR760" s="66"/>
      <c r="DG760" s="66"/>
      <c r="DH760" s="66"/>
      <c r="DI760" s="66"/>
      <c r="DT760" s="66"/>
      <c r="EE760" s="66"/>
      <c r="EQ760" s="66"/>
      <c r="FB760" s="66"/>
      <c r="FM760" s="66"/>
      <c r="FX760" s="66"/>
    </row>
    <row r="761" spans="3:180" s="67" customFormat="1" x14ac:dyDescent="0.2">
      <c r="C761" s="68"/>
      <c r="G761" s="69"/>
      <c r="H761" s="69"/>
      <c r="S761" s="66"/>
      <c r="AD761" s="66"/>
      <c r="AZ761" s="66"/>
      <c r="BV761" s="66"/>
      <c r="CG761" s="66"/>
      <c r="CR761" s="66"/>
      <c r="DG761" s="66"/>
      <c r="DH761" s="66"/>
      <c r="DI761" s="66"/>
      <c r="DT761" s="66"/>
      <c r="EE761" s="66"/>
      <c r="EQ761" s="66"/>
      <c r="FB761" s="66"/>
      <c r="FM761" s="66"/>
      <c r="FX761" s="66"/>
    </row>
    <row r="762" spans="3:180" s="67" customFormat="1" x14ac:dyDescent="0.2">
      <c r="C762" s="68"/>
      <c r="G762" s="69"/>
      <c r="H762" s="69"/>
      <c r="S762" s="66"/>
      <c r="AD762" s="66"/>
      <c r="AZ762" s="66"/>
      <c r="BV762" s="66"/>
      <c r="CG762" s="66"/>
      <c r="CR762" s="66"/>
      <c r="DG762" s="66"/>
      <c r="DH762" s="66"/>
      <c r="DI762" s="66"/>
      <c r="DT762" s="66"/>
      <c r="EE762" s="66"/>
      <c r="EQ762" s="66"/>
      <c r="FB762" s="66"/>
      <c r="FM762" s="66"/>
      <c r="FX762" s="66"/>
    </row>
    <row r="763" spans="3:180" s="67" customFormat="1" x14ac:dyDescent="0.2">
      <c r="C763" s="68"/>
      <c r="G763" s="69"/>
      <c r="H763" s="69"/>
      <c r="S763" s="66"/>
      <c r="AD763" s="66"/>
      <c r="AZ763" s="66"/>
      <c r="BV763" s="66"/>
      <c r="CG763" s="66"/>
      <c r="CR763" s="66"/>
      <c r="DG763" s="66"/>
      <c r="DH763" s="66"/>
      <c r="DI763" s="66"/>
      <c r="DT763" s="66"/>
      <c r="EE763" s="66"/>
      <c r="EQ763" s="66"/>
      <c r="FB763" s="66"/>
      <c r="FM763" s="66"/>
      <c r="FX763" s="66"/>
    </row>
    <row r="764" spans="3:180" s="67" customFormat="1" x14ac:dyDescent="0.2">
      <c r="C764" s="68"/>
      <c r="G764" s="69"/>
      <c r="H764" s="69"/>
      <c r="S764" s="66"/>
      <c r="AD764" s="66"/>
      <c r="AZ764" s="66"/>
      <c r="BV764" s="66"/>
      <c r="CG764" s="66"/>
      <c r="CR764" s="66"/>
      <c r="DG764" s="66"/>
      <c r="DH764" s="66"/>
      <c r="DI764" s="66"/>
      <c r="DT764" s="66"/>
      <c r="EE764" s="66"/>
      <c r="EQ764" s="66"/>
      <c r="FB764" s="66"/>
      <c r="FM764" s="66"/>
      <c r="FX764" s="66"/>
    </row>
    <row r="765" spans="3:180" s="67" customFormat="1" x14ac:dyDescent="0.2">
      <c r="C765" s="68"/>
      <c r="G765" s="69"/>
      <c r="H765" s="69"/>
      <c r="S765" s="66"/>
      <c r="AD765" s="66"/>
      <c r="AZ765" s="66"/>
      <c r="BV765" s="66"/>
      <c r="CG765" s="66"/>
      <c r="CR765" s="66"/>
      <c r="DG765" s="66"/>
      <c r="DH765" s="66"/>
      <c r="DI765" s="66"/>
      <c r="DT765" s="66"/>
      <c r="EE765" s="66"/>
      <c r="EQ765" s="66"/>
      <c r="FB765" s="66"/>
      <c r="FM765" s="66"/>
      <c r="FX765" s="66"/>
    </row>
    <row r="766" spans="3:180" s="67" customFormat="1" x14ac:dyDescent="0.2">
      <c r="C766" s="68"/>
      <c r="G766" s="69"/>
      <c r="H766" s="69"/>
      <c r="S766" s="66"/>
      <c r="AD766" s="66"/>
      <c r="AZ766" s="66"/>
      <c r="BV766" s="66"/>
      <c r="CG766" s="66"/>
      <c r="CR766" s="66"/>
      <c r="DG766" s="66"/>
      <c r="DH766" s="66"/>
      <c r="DI766" s="66"/>
      <c r="DT766" s="66"/>
      <c r="EE766" s="66"/>
      <c r="EQ766" s="66"/>
      <c r="FB766" s="66"/>
      <c r="FM766" s="66"/>
      <c r="FX766" s="66"/>
    </row>
    <row r="767" spans="3:180" s="67" customFormat="1" x14ac:dyDescent="0.2">
      <c r="C767" s="68"/>
      <c r="G767" s="69"/>
      <c r="H767" s="69"/>
      <c r="S767" s="66"/>
      <c r="AD767" s="66"/>
      <c r="AZ767" s="66"/>
      <c r="BV767" s="66"/>
      <c r="CG767" s="66"/>
      <c r="CR767" s="66"/>
      <c r="DG767" s="66"/>
      <c r="DH767" s="66"/>
      <c r="DI767" s="66"/>
      <c r="DT767" s="66"/>
      <c r="EE767" s="66"/>
      <c r="EQ767" s="66"/>
      <c r="FB767" s="66"/>
      <c r="FM767" s="66"/>
      <c r="FX767" s="66"/>
    </row>
    <row r="768" spans="3:180" s="67" customFormat="1" x14ac:dyDescent="0.2">
      <c r="C768" s="68"/>
      <c r="G768" s="69"/>
      <c r="H768" s="69"/>
      <c r="S768" s="66"/>
      <c r="AD768" s="66"/>
      <c r="AZ768" s="66"/>
      <c r="BV768" s="66"/>
      <c r="CG768" s="66"/>
      <c r="CR768" s="66"/>
      <c r="DG768" s="66"/>
      <c r="DH768" s="66"/>
      <c r="DI768" s="66"/>
      <c r="DT768" s="66"/>
      <c r="EE768" s="66"/>
      <c r="EQ768" s="66"/>
      <c r="FB768" s="66"/>
      <c r="FM768" s="66"/>
      <c r="FX768" s="66"/>
    </row>
    <row r="769" spans="3:180" s="67" customFormat="1" x14ac:dyDescent="0.2">
      <c r="C769" s="68"/>
      <c r="G769" s="69"/>
      <c r="H769" s="69"/>
      <c r="S769" s="66"/>
      <c r="AD769" s="66"/>
      <c r="AZ769" s="66"/>
      <c r="BV769" s="66"/>
      <c r="CG769" s="66"/>
      <c r="CR769" s="66"/>
      <c r="DG769" s="66"/>
      <c r="DH769" s="66"/>
      <c r="DI769" s="66"/>
      <c r="DT769" s="66"/>
      <c r="EE769" s="66"/>
      <c r="EQ769" s="66"/>
      <c r="FB769" s="66"/>
      <c r="FM769" s="66"/>
      <c r="FX769" s="66"/>
    </row>
    <row r="770" spans="3:180" s="67" customFormat="1" x14ac:dyDescent="0.2">
      <c r="C770" s="68"/>
      <c r="G770" s="69"/>
      <c r="H770" s="69"/>
      <c r="S770" s="66"/>
      <c r="AD770" s="66"/>
      <c r="AZ770" s="66"/>
      <c r="BV770" s="66"/>
      <c r="CG770" s="66"/>
      <c r="CR770" s="66"/>
      <c r="DG770" s="66"/>
      <c r="DH770" s="66"/>
      <c r="DI770" s="66"/>
      <c r="DT770" s="66"/>
      <c r="EE770" s="66"/>
      <c r="EQ770" s="66"/>
      <c r="FB770" s="66"/>
      <c r="FM770" s="66"/>
      <c r="FX770" s="66"/>
    </row>
    <row r="771" spans="3:180" s="67" customFormat="1" x14ac:dyDescent="0.2">
      <c r="C771" s="68"/>
      <c r="G771" s="69"/>
      <c r="H771" s="69"/>
      <c r="S771" s="66"/>
      <c r="AD771" s="66"/>
      <c r="AZ771" s="66"/>
      <c r="BV771" s="66"/>
      <c r="CG771" s="66"/>
      <c r="CR771" s="66"/>
      <c r="DG771" s="66"/>
      <c r="DH771" s="66"/>
      <c r="DI771" s="66"/>
      <c r="DT771" s="66"/>
      <c r="EE771" s="66"/>
      <c r="EQ771" s="66"/>
      <c r="FB771" s="66"/>
      <c r="FM771" s="66"/>
      <c r="FX771" s="66"/>
    </row>
    <row r="772" spans="3:180" s="67" customFormat="1" x14ac:dyDescent="0.2">
      <c r="C772" s="68"/>
      <c r="G772" s="69"/>
      <c r="H772" s="69"/>
      <c r="S772" s="66"/>
      <c r="AD772" s="66"/>
      <c r="AZ772" s="66"/>
      <c r="BV772" s="66"/>
      <c r="CG772" s="66"/>
      <c r="CR772" s="66"/>
      <c r="DG772" s="66"/>
      <c r="DH772" s="66"/>
      <c r="DI772" s="66"/>
      <c r="DT772" s="66"/>
      <c r="EE772" s="66"/>
      <c r="EQ772" s="66"/>
      <c r="FB772" s="66"/>
      <c r="FM772" s="66"/>
      <c r="FX772" s="66"/>
    </row>
    <row r="773" spans="3:180" s="67" customFormat="1" x14ac:dyDescent="0.2">
      <c r="C773" s="68"/>
      <c r="G773" s="69"/>
      <c r="H773" s="69"/>
      <c r="S773" s="66"/>
      <c r="AD773" s="66"/>
      <c r="AZ773" s="66"/>
      <c r="BV773" s="66"/>
      <c r="CG773" s="66"/>
      <c r="CR773" s="66"/>
      <c r="DG773" s="66"/>
      <c r="DH773" s="66"/>
      <c r="DI773" s="66"/>
      <c r="DT773" s="66"/>
      <c r="EE773" s="66"/>
      <c r="EQ773" s="66"/>
      <c r="FB773" s="66"/>
      <c r="FM773" s="66"/>
      <c r="FX773" s="66"/>
    </row>
    <row r="774" spans="3:180" s="67" customFormat="1" x14ac:dyDescent="0.2">
      <c r="C774" s="68"/>
      <c r="G774" s="69"/>
      <c r="H774" s="69"/>
      <c r="S774" s="66"/>
      <c r="AD774" s="66"/>
      <c r="AZ774" s="66"/>
      <c r="BV774" s="66"/>
      <c r="CG774" s="66"/>
      <c r="CR774" s="66"/>
      <c r="DG774" s="66"/>
      <c r="DH774" s="66"/>
      <c r="DI774" s="66"/>
      <c r="DT774" s="66"/>
      <c r="EE774" s="66"/>
      <c r="EQ774" s="66"/>
      <c r="FB774" s="66"/>
      <c r="FM774" s="66"/>
      <c r="FX774" s="66"/>
    </row>
    <row r="775" spans="3:180" s="67" customFormat="1" x14ac:dyDescent="0.2">
      <c r="C775" s="68"/>
      <c r="G775" s="69"/>
      <c r="H775" s="69"/>
      <c r="S775" s="66"/>
      <c r="AD775" s="66"/>
      <c r="AZ775" s="66"/>
      <c r="BV775" s="66"/>
      <c r="CG775" s="66"/>
      <c r="CR775" s="66"/>
      <c r="DG775" s="66"/>
      <c r="DH775" s="66"/>
      <c r="DI775" s="66"/>
      <c r="DT775" s="66"/>
      <c r="EE775" s="66"/>
      <c r="EQ775" s="66"/>
      <c r="FB775" s="66"/>
      <c r="FM775" s="66"/>
      <c r="FX775" s="66"/>
    </row>
    <row r="776" spans="3:180" s="67" customFormat="1" x14ac:dyDescent="0.2">
      <c r="C776" s="68"/>
      <c r="G776" s="69"/>
      <c r="H776" s="69"/>
      <c r="S776" s="66"/>
      <c r="AD776" s="66"/>
      <c r="AZ776" s="66"/>
      <c r="BV776" s="66"/>
      <c r="CG776" s="66"/>
      <c r="CR776" s="66"/>
      <c r="DG776" s="66"/>
      <c r="DH776" s="66"/>
      <c r="DI776" s="66"/>
      <c r="DT776" s="66"/>
      <c r="EE776" s="66"/>
      <c r="EQ776" s="66"/>
      <c r="FB776" s="66"/>
      <c r="FM776" s="66"/>
      <c r="FX776" s="66"/>
    </row>
    <row r="777" spans="3:180" s="67" customFormat="1" x14ac:dyDescent="0.2">
      <c r="C777" s="68"/>
      <c r="G777" s="69"/>
      <c r="H777" s="69"/>
      <c r="S777" s="66"/>
      <c r="AD777" s="66"/>
      <c r="AZ777" s="66"/>
      <c r="BV777" s="66"/>
      <c r="CG777" s="66"/>
      <c r="CR777" s="66"/>
      <c r="DG777" s="66"/>
      <c r="DH777" s="66"/>
      <c r="DI777" s="66"/>
      <c r="DT777" s="66"/>
      <c r="EE777" s="66"/>
      <c r="EQ777" s="66"/>
      <c r="FB777" s="66"/>
      <c r="FM777" s="66"/>
      <c r="FX777" s="66"/>
    </row>
    <row r="778" spans="3:180" s="67" customFormat="1" x14ac:dyDescent="0.2">
      <c r="C778" s="68"/>
      <c r="G778" s="69"/>
      <c r="H778" s="69"/>
      <c r="S778" s="66"/>
      <c r="AD778" s="66"/>
      <c r="AZ778" s="66"/>
      <c r="BV778" s="66"/>
      <c r="CG778" s="66"/>
      <c r="CR778" s="66"/>
      <c r="DG778" s="66"/>
      <c r="DH778" s="66"/>
      <c r="DI778" s="66"/>
      <c r="DT778" s="66"/>
      <c r="EE778" s="66"/>
      <c r="EQ778" s="66"/>
      <c r="FB778" s="66"/>
      <c r="FM778" s="66"/>
      <c r="FX778" s="66"/>
    </row>
    <row r="779" spans="3:180" s="67" customFormat="1" x14ac:dyDescent="0.2">
      <c r="C779" s="68"/>
      <c r="G779" s="69"/>
      <c r="H779" s="69"/>
      <c r="S779" s="66"/>
      <c r="AD779" s="66"/>
      <c r="AZ779" s="66"/>
      <c r="BV779" s="66"/>
      <c r="CG779" s="66"/>
      <c r="CR779" s="66"/>
      <c r="DG779" s="66"/>
      <c r="DH779" s="66"/>
      <c r="DI779" s="66"/>
      <c r="DT779" s="66"/>
      <c r="EE779" s="66"/>
      <c r="EQ779" s="66"/>
      <c r="FB779" s="66"/>
      <c r="FM779" s="66"/>
      <c r="FX779" s="66"/>
    </row>
    <row r="780" spans="3:180" s="67" customFormat="1" x14ac:dyDescent="0.2">
      <c r="C780" s="68"/>
      <c r="G780" s="69"/>
      <c r="H780" s="69"/>
      <c r="S780" s="66"/>
      <c r="AD780" s="66"/>
      <c r="AZ780" s="66"/>
      <c r="BV780" s="66"/>
      <c r="CG780" s="66"/>
      <c r="CR780" s="66"/>
      <c r="DG780" s="66"/>
      <c r="DH780" s="66"/>
      <c r="DI780" s="66"/>
      <c r="DT780" s="66"/>
      <c r="EE780" s="66"/>
      <c r="EQ780" s="66"/>
      <c r="FB780" s="66"/>
      <c r="FM780" s="66"/>
      <c r="FX780" s="66"/>
    </row>
    <row r="781" spans="3:180" s="67" customFormat="1" x14ac:dyDescent="0.2">
      <c r="C781" s="68"/>
      <c r="G781" s="69"/>
      <c r="H781" s="69"/>
      <c r="S781" s="66"/>
      <c r="AD781" s="66"/>
      <c r="AZ781" s="66"/>
      <c r="BV781" s="66"/>
      <c r="CG781" s="66"/>
      <c r="CR781" s="66"/>
      <c r="DG781" s="66"/>
      <c r="DH781" s="66"/>
      <c r="DI781" s="66"/>
      <c r="DT781" s="66"/>
      <c r="EE781" s="66"/>
      <c r="EQ781" s="66"/>
      <c r="FB781" s="66"/>
      <c r="FM781" s="66"/>
      <c r="FX781" s="66"/>
    </row>
    <row r="782" spans="3:180" s="67" customFormat="1" x14ac:dyDescent="0.2">
      <c r="C782" s="68"/>
      <c r="G782" s="69"/>
      <c r="H782" s="69"/>
      <c r="S782" s="66"/>
      <c r="AD782" s="66"/>
      <c r="AZ782" s="66"/>
      <c r="BV782" s="66"/>
      <c r="CG782" s="66"/>
      <c r="CR782" s="66"/>
      <c r="DG782" s="66"/>
      <c r="DH782" s="66"/>
      <c r="DI782" s="66"/>
      <c r="DT782" s="66"/>
      <c r="EE782" s="66"/>
      <c r="EQ782" s="66"/>
      <c r="FB782" s="66"/>
      <c r="FM782" s="66"/>
      <c r="FX782" s="66"/>
    </row>
    <row r="783" spans="3:180" s="67" customFormat="1" x14ac:dyDescent="0.2">
      <c r="C783" s="68"/>
      <c r="G783" s="69"/>
      <c r="H783" s="69"/>
      <c r="S783" s="66"/>
      <c r="AD783" s="66"/>
      <c r="AZ783" s="66"/>
      <c r="BV783" s="66"/>
      <c r="CG783" s="66"/>
      <c r="CR783" s="66"/>
      <c r="DG783" s="66"/>
      <c r="DH783" s="66"/>
      <c r="DI783" s="66"/>
      <c r="DT783" s="66"/>
      <c r="EE783" s="66"/>
      <c r="EQ783" s="66"/>
      <c r="FB783" s="66"/>
      <c r="FM783" s="66"/>
      <c r="FX783" s="66"/>
    </row>
    <row r="784" spans="3:180" s="67" customFormat="1" x14ac:dyDescent="0.2">
      <c r="C784" s="68"/>
      <c r="G784" s="69"/>
      <c r="H784" s="69"/>
      <c r="S784" s="66"/>
      <c r="AD784" s="66"/>
      <c r="AZ784" s="66"/>
      <c r="BV784" s="66"/>
      <c r="CG784" s="66"/>
      <c r="CR784" s="66"/>
      <c r="DG784" s="66"/>
      <c r="DH784" s="66"/>
      <c r="DI784" s="66"/>
      <c r="DT784" s="66"/>
      <c r="EE784" s="66"/>
      <c r="EQ784" s="66"/>
      <c r="FB784" s="66"/>
      <c r="FM784" s="66"/>
      <c r="FX784" s="66"/>
    </row>
    <row r="785" spans="3:180" s="67" customFormat="1" x14ac:dyDescent="0.2">
      <c r="C785" s="68"/>
      <c r="G785" s="69"/>
      <c r="H785" s="69"/>
      <c r="S785" s="66"/>
      <c r="AD785" s="66"/>
      <c r="AZ785" s="66"/>
      <c r="BV785" s="66"/>
      <c r="CG785" s="66"/>
      <c r="CR785" s="66"/>
      <c r="DG785" s="66"/>
      <c r="DH785" s="66"/>
      <c r="DI785" s="66"/>
      <c r="DT785" s="66"/>
      <c r="EE785" s="66"/>
      <c r="EQ785" s="66"/>
      <c r="FB785" s="66"/>
      <c r="FM785" s="66"/>
      <c r="FX785" s="66"/>
    </row>
    <row r="786" spans="3:180" s="67" customFormat="1" x14ac:dyDescent="0.2">
      <c r="C786" s="68"/>
      <c r="G786" s="69"/>
      <c r="H786" s="69"/>
      <c r="S786" s="66"/>
      <c r="AD786" s="66"/>
      <c r="AZ786" s="66"/>
      <c r="BV786" s="66"/>
      <c r="CG786" s="66"/>
      <c r="CR786" s="66"/>
      <c r="DG786" s="66"/>
      <c r="DH786" s="66"/>
      <c r="DI786" s="66"/>
      <c r="DT786" s="66"/>
      <c r="EE786" s="66"/>
      <c r="EQ786" s="66"/>
      <c r="FB786" s="66"/>
      <c r="FM786" s="66"/>
      <c r="FX786" s="66"/>
    </row>
    <row r="787" spans="3:180" s="67" customFormat="1" x14ac:dyDescent="0.2">
      <c r="C787" s="68"/>
      <c r="G787" s="69"/>
      <c r="H787" s="69"/>
      <c r="S787" s="66"/>
      <c r="AD787" s="66"/>
      <c r="AZ787" s="66"/>
      <c r="BV787" s="66"/>
      <c r="CG787" s="66"/>
      <c r="CR787" s="66"/>
      <c r="DG787" s="66"/>
      <c r="DH787" s="66"/>
      <c r="DI787" s="66"/>
      <c r="DT787" s="66"/>
      <c r="EE787" s="66"/>
      <c r="EQ787" s="66"/>
      <c r="FB787" s="66"/>
      <c r="FM787" s="66"/>
      <c r="FX787" s="66"/>
    </row>
    <row r="788" spans="3:180" s="67" customFormat="1" x14ac:dyDescent="0.2">
      <c r="C788" s="68"/>
      <c r="G788" s="69"/>
      <c r="H788" s="69"/>
      <c r="S788" s="66"/>
      <c r="AD788" s="66"/>
      <c r="AZ788" s="66"/>
      <c r="BV788" s="66"/>
      <c r="CG788" s="66"/>
      <c r="CR788" s="66"/>
      <c r="DG788" s="66"/>
      <c r="DH788" s="66"/>
      <c r="DI788" s="66"/>
      <c r="DT788" s="66"/>
      <c r="EE788" s="66"/>
      <c r="EQ788" s="66"/>
      <c r="FB788" s="66"/>
      <c r="FM788" s="66"/>
      <c r="FX788" s="66"/>
    </row>
    <row r="789" spans="3:180" s="67" customFormat="1" x14ac:dyDescent="0.2">
      <c r="C789" s="68"/>
      <c r="G789" s="69"/>
      <c r="H789" s="69"/>
      <c r="S789" s="66"/>
      <c r="AD789" s="66"/>
      <c r="AZ789" s="66"/>
      <c r="BV789" s="66"/>
      <c r="CG789" s="66"/>
      <c r="CR789" s="66"/>
      <c r="DG789" s="66"/>
      <c r="DH789" s="66"/>
      <c r="DI789" s="66"/>
      <c r="DT789" s="66"/>
      <c r="EE789" s="66"/>
      <c r="EQ789" s="66"/>
      <c r="FB789" s="66"/>
      <c r="FM789" s="66"/>
      <c r="FX789" s="66"/>
    </row>
    <row r="790" spans="3:180" s="67" customFormat="1" x14ac:dyDescent="0.2">
      <c r="C790" s="68"/>
      <c r="G790" s="69"/>
      <c r="H790" s="69"/>
      <c r="S790" s="66"/>
      <c r="AD790" s="66"/>
      <c r="AZ790" s="66"/>
      <c r="BV790" s="66"/>
      <c r="CG790" s="66"/>
      <c r="CR790" s="66"/>
      <c r="DG790" s="66"/>
      <c r="DH790" s="66"/>
      <c r="DI790" s="66"/>
      <c r="DT790" s="66"/>
      <c r="EE790" s="66"/>
      <c r="EQ790" s="66"/>
      <c r="FB790" s="66"/>
      <c r="FM790" s="66"/>
      <c r="FX790" s="66"/>
    </row>
    <row r="791" spans="3:180" s="67" customFormat="1" x14ac:dyDescent="0.2">
      <c r="C791" s="68"/>
      <c r="G791" s="69"/>
      <c r="H791" s="69"/>
      <c r="S791" s="66"/>
      <c r="AD791" s="66"/>
      <c r="AZ791" s="66"/>
      <c r="BV791" s="66"/>
      <c r="CG791" s="66"/>
      <c r="CR791" s="66"/>
      <c r="DG791" s="66"/>
      <c r="DH791" s="66"/>
      <c r="DI791" s="66"/>
      <c r="DT791" s="66"/>
      <c r="EE791" s="66"/>
      <c r="EQ791" s="66"/>
      <c r="FB791" s="66"/>
      <c r="FM791" s="66"/>
      <c r="FX791" s="66"/>
    </row>
    <row r="792" spans="3:180" s="67" customFormat="1" x14ac:dyDescent="0.2">
      <c r="C792" s="68"/>
      <c r="G792" s="69"/>
      <c r="H792" s="69"/>
      <c r="S792" s="66"/>
      <c r="AD792" s="66"/>
      <c r="AZ792" s="66"/>
      <c r="BV792" s="66"/>
      <c r="CG792" s="66"/>
      <c r="CR792" s="66"/>
      <c r="DG792" s="66"/>
      <c r="DH792" s="66"/>
      <c r="DI792" s="66"/>
      <c r="DT792" s="66"/>
      <c r="EE792" s="66"/>
      <c r="EQ792" s="66"/>
      <c r="FB792" s="66"/>
      <c r="FM792" s="66"/>
      <c r="FX792" s="66"/>
    </row>
    <row r="793" spans="3:180" s="67" customFormat="1" x14ac:dyDescent="0.2">
      <c r="C793" s="68"/>
      <c r="G793" s="69"/>
      <c r="H793" s="69"/>
      <c r="S793" s="66"/>
      <c r="AD793" s="66"/>
      <c r="AZ793" s="66"/>
      <c r="BV793" s="66"/>
      <c r="CG793" s="66"/>
      <c r="CR793" s="66"/>
      <c r="DG793" s="66"/>
      <c r="DH793" s="66"/>
      <c r="DI793" s="66"/>
      <c r="DT793" s="66"/>
      <c r="EE793" s="66"/>
      <c r="EQ793" s="66"/>
      <c r="FB793" s="66"/>
      <c r="FM793" s="66"/>
      <c r="FX793" s="66"/>
    </row>
    <row r="794" spans="3:180" s="67" customFormat="1" x14ac:dyDescent="0.2">
      <c r="C794" s="68"/>
      <c r="G794" s="69"/>
      <c r="H794" s="69"/>
      <c r="S794" s="66"/>
      <c r="AD794" s="66"/>
      <c r="AZ794" s="66"/>
      <c r="BV794" s="66"/>
      <c r="CG794" s="66"/>
      <c r="CR794" s="66"/>
      <c r="DG794" s="66"/>
      <c r="DH794" s="66"/>
      <c r="DI794" s="66"/>
      <c r="DT794" s="66"/>
      <c r="EE794" s="66"/>
      <c r="EQ794" s="66"/>
      <c r="FB794" s="66"/>
      <c r="FM794" s="66"/>
      <c r="FX794" s="66"/>
    </row>
    <row r="795" spans="3:180" s="67" customFormat="1" x14ac:dyDescent="0.2">
      <c r="C795" s="68"/>
      <c r="G795" s="69"/>
      <c r="H795" s="69"/>
      <c r="S795" s="66"/>
      <c r="AD795" s="66"/>
      <c r="AZ795" s="66"/>
      <c r="BV795" s="66"/>
      <c r="CG795" s="66"/>
      <c r="CR795" s="66"/>
      <c r="DG795" s="66"/>
      <c r="DH795" s="66"/>
      <c r="DI795" s="66"/>
      <c r="DT795" s="66"/>
      <c r="EE795" s="66"/>
      <c r="EQ795" s="66"/>
      <c r="FB795" s="66"/>
      <c r="FM795" s="66"/>
      <c r="FX795" s="66"/>
    </row>
    <row r="796" spans="3:180" s="67" customFormat="1" x14ac:dyDescent="0.2">
      <c r="C796" s="68"/>
      <c r="G796" s="69"/>
      <c r="H796" s="69"/>
      <c r="S796" s="66"/>
      <c r="AD796" s="66"/>
      <c r="AZ796" s="66"/>
      <c r="BV796" s="66"/>
      <c r="CG796" s="66"/>
      <c r="CR796" s="66"/>
      <c r="DG796" s="66"/>
      <c r="DH796" s="66"/>
      <c r="DI796" s="66"/>
      <c r="DT796" s="66"/>
      <c r="EE796" s="66"/>
      <c r="EQ796" s="66"/>
      <c r="FB796" s="66"/>
      <c r="FM796" s="66"/>
      <c r="FX796" s="66"/>
    </row>
    <row r="797" spans="3:180" s="67" customFormat="1" x14ac:dyDescent="0.2">
      <c r="C797" s="68"/>
      <c r="G797" s="69"/>
      <c r="H797" s="69"/>
      <c r="S797" s="66"/>
      <c r="AD797" s="66"/>
      <c r="AZ797" s="66"/>
      <c r="BV797" s="66"/>
      <c r="CG797" s="66"/>
      <c r="CR797" s="66"/>
      <c r="DG797" s="66"/>
      <c r="DH797" s="66"/>
      <c r="DI797" s="66"/>
      <c r="DT797" s="66"/>
      <c r="EE797" s="66"/>
      <c r="EQ797" s="66"/>
      <c r="FB797" s="66"/>
      <c r="FM797" s="66"/>
      <c r="FX797" s="66"/>
    </row>
    <row r="798" spans="3:180" s="67" customFormat="1" x14ac:dyDescent="0.2">
      <c r="C798" s="68"/>
      <c r="G798" s="69"/>
      <c r="H798" s="69"/>
      <c r="S798" s="66"/>
      <c r="AD798" s="66"/>
      <c r="AZ798" s="66"/>
      <c r="BV798" s="66"/>
      <c r="CG798" s="66"/>
      <c r="CR798" s="66"/>
      <c r="DG798" s="66"/>
      <c r="DH798" s="66"/>
      <c r="DI798" s="66"/>
      <c r="DT798" s="66"/>
      <c r="EE798" s="66"/>
      <c r="EQ798" s="66"/>
      <c r="FB798" s="66"/>
      <c r="FM798" s="66"/>
      <c r="FX798" s="66"/>
    </row>
    <row r="799" spans="3:180" s="67" customFormat="1" x14ac:dyDescent="0.2">
      <c r="C799" s="68"/>
      <c r="G799" s="69"/>
      <c r="H799" s="69"/>
      <c r="S799" s="66"/>
      <c r="AD799" s="66"/>
      <c r="AZ799" s="66"/>
      <c r="BV799" s="66"/>
      <c r="CG799" s="66"/>
      <c r="CR799" s="66"/>
      <c r="DG799" s="66"/>
      <c r="DH799" s="66"/>
      <c r="DI799" s="66"/>
      <c r="DT799" s="66"/>
      <c r="EE799" s="66"/>
      <c r="EQ799" s="66"/>
      <c r="FB799" s="66"/>
      <c r="FM799" s="66"/>
      <c r="FX799" s="66"/>
    </row>
    <row r="800" spans="3:180" s="67" customFormat="1" x14ac:dyDescent="0.2">
      <c r="C800" s="68"/>
      <c r="G800" s="69"/>
      <c r="H800" s="69"/>
      <c r="S800" s="66"/>
      <c r="AD800" s="66"/>
      <c r="AZ800" s="66"/>
      <c r="BV800" s="66"/>
      <c r="CG800" s="66"/>
      <c r="CR800" s="66"/>
      <c r="DG800" s="66"/>
      <c r="DH800" s="66"/>
      <c r="DI800" s="66"/>
      <c r="DT800" s="66"/>
      <c r="EE800" s="66"/>
      <c r="EQ800" s="66"/>
      <c r="FB800" s="66"/>
      <c r="FM800" s="66"/>
      <c r="FX800" s="66"/>
    </row>
    <row r="801" spans="3:180" s="67" customFormat="1" x14ac:dyDescent="0.2">
      <c r="C801" s="68"/>
      <c r="G801" s="69"/>
      <c r="H801" s="69"/>
      <c r="S801" s="66"/>
      <c r="AD801" s="66"/>
      <c r="AZ801" s="66"/>
      <c r="BV801" s="66"/>
      <c r="CG801" s="66"/>
      <c r="CR801" s="66"/>
      <c r="DG801" s="66"/>
      <c r="DH801" s="66"/>
      <c r="DI801" s="66"/>
      <c r="DT801" s="66"/>
      <c r="EE801" s="66"/>
      <c r="EQ801" s="66"/>
      <c r="FB801" s="66"/>
      <c r="FM801" s="66"/>
      <c r="FX801" s="66"/>
    </row>
    <row r="802" spans="3:180" s="67" customFormat="1" x14ac:dyDescent="0.2">
      <c r="C802" s="68"/>
      <c r="G802" s="69"/>
      <c r="H802" s="69"/>
      <c r="S802" s="66"/>
      <c r="AD802" s="66"/>
      <c r="AZ802" s="66"/>
      <c r="BV802" s="66"/>
      <c r="CG802" s="66"/>
      <c r="CR802" s="66"/>
      <c r="DG802" s="66"/>
      <c r="DH802" s="66"/>
      <c r="DI802" s="66"/>
      <c r="DT802" s="66"/>
      <c r="EE802" s="66"/>
      <c r="EQ802" s="66"/>
      <c r="FB802" s="66"/>
      <c r="FM802" s="66"/>
      <c r="FX802" s="66"/>
    </row>
    <row r="803" spans="3:180" s="67" customFormat="1" x14ac:dyDescent="0.2">
      <c r="C803" s="68"/>
      <c r="G803" s="69"/>
      <c r="H803" s="69"/>
      <c r="S803" s="66"/>
      <c r="AD803" s="66"/>
      <c r="AZ803" s="66"/>
      <c r="BV803" s="66"/>
      <c r="CG803" s="66"/>
      <c r="CR803" s="66"/>
      <c r="DG803" s="66"/>
      <c r="DH803" s="66"/>
      <c r="DI803" s="66"/>
      <c r="DT803" s="66"/>
      <c r="EE803" s="66"/>
      <c r="EQ803" s="66"/>
      <c r="FB803" s="66"/>
      <c r="FM803" s="66"/>
      <c r="FX803" s="66"/>
    </row>
    <row r="804" spans="3:180" s="67" customFormat="1" x14ac:dyDescent="0.2">
      <c r="C804" s="68"/>
      <c r="G804" s="69"/>
      <c r="H804" s="69"/>
      <c r="S804" s="66"/>
      <c r="AD804" s="66"/>
      <c r="AZ804" s="66"/>
      <c r="BV804" s="66"/>
      <c r="CG804" s="66"/>
      <c r="CR804" s="66"/>
      <c r="DG804" s="66"/>
      <c r="DH804" s="66"/>
      <c r="DI804" s="66"/>
      <c r="DT804" s="66"/>
      <c r="EE804" s="66"/>
      <c r="EQ804" s="66"/>
      <c r="FB804" s="66"/>
      <c r="FM804" s="66"/>
      <c r="FX804" s="66"/>
    </row>
    <row r="805" spans="3:180" s="67" customFormat="1" x14ac:dyDescent="0.2">
      <c r="C805" s="68"/>
      <c r="G805" s="69"/>
      <c r="H805" s="69"/>
      <c r="S805" s="66"/>
      <c r="AD805" s="66"/>
      <c r="AZ805" s="66"/>
      <c r="BV805" s="66"/>
      <c r="CG805" s="66"/>
      <c r="CR805" s="66"/>
      <c r="DG805" s="66"/>
      <c r="DH805" s="66"/>
      <c r="DI805" s="66"/>
      <c r="DT805" s="66"/>
      <c r="EE805" s="66"/>
      <c r="EQ805" s="66"/>
      <c r="FB805" s="66"/>
      <c r="FM805" s="66"/>
      <c r="FX805" s="66"/>
    </row>
    <row r="806" spans="3:180" s="67" customFormat="1" x14ac:dyDescent="0.2">
      <c r="C806" s="68"/>
      <c r="G806" s="69"/>
      <c r="H806" s="69"/>
      <c r="S806" s="66"/>
      <c r="AD806" s="66"/>
      <c r="AZ806" s="66"/>
      <c r="BV806" s="66"/>
      <c r="CG806" s="66"/>
      <c r="CR806" s="66"/>
      <c r="DG806" s="66"/>
      <c r="DH806" s="66"/>
      <c r="DI806" s="66"/>
      <c r="DT806" s="66"/>
      <c r="EE806" s="66"/>
      <c r="EQ806" s="66"/>
      <c r="FB806" s="66"/>
      <c r="FM806" s="66"/>
      <c r="FX806" s="66"/>
    </row>
    <row r="807" spans="3:180" s="67" customFormat="1" x14ac:dyDescent="0.2">
      <c r="C807" s="68"/>
      <c r="G807" s="69"/>
      <c r="H807" s="69"/>
      <c r="S807" s="66"/>
      <c r="AD807" s="66"/>
      <c r="AZ807" s="66"/>
      <c r="BV807" s="66"/>
      <c r="CG807" s="66"/>
      <c r="CR807" s="66"/>
      <c r="DG807" s="66"/>
      <c r="DH807" s="66"/>
      <c r="DI807" s="66"/>
      <c r="DT807" s="66"/>
      <c r="EE807" s="66"/>
      <c r="EQ807" s="66"/>
      <c r="FB807" s="66"/>
      <c r="FM807" s="66"/>
      <c r="FX807" s="66"/>
    </row>
    <row r="808" spans="3:180" s="67" customFormat="1" x14ac:dyDescent="0.2">
      <c r="C808" s="68"/>
      <c r="G808" s="69"/>
      <c r="H808" s="69"/>
      <c r="S808" s="66"/>
      <c r="AD808" s="66"/>
      <c r="AZ808" s="66"/>
      <c r="BV808" s="66"/>
      <c r="CG808" s="66"/>
      <c r="CR808" s="66"/>
      <c r="DG808" s="66"/>
      <c r="DH808" s="66"/>
      <c r="DI808" s="66"/>
      <c r="DT808" s="66"/>
      <c r="EE808" s="66"/>
      <c r="EQ808" s="66"/>
      <c r="FB808" s="66"/>
      <c r="FM808" s="66"/>
      <c r="FX808" s="66"/>
    </row>
    <row r="809" spans="3:180" s="67" customFormat="1" x14ac:dyDescent="0.2">
      <c r="C809" s="68"/>
      <c r="G809" s="69"/>
      <c r="H809" s="69"/>
      <c r="S809" s="66"/>
      <c r="AD809" s="66"/>
      <c r="AZ809" s="66"/>
      <c r="BV809" s="66"/>
      <c r="CG809" s="66"/>
      <c r="CR809" s="66"/>
      <c r="DG809" s="66"/>
      <c r="DH809" s="66"/>
      <c r="DI809" s="66"/>
      <c r="DT809" s="66"/>
      <c r="EE809" s="66"/>
      <c r="EQ809" s="66"/>
      <c r="FB809" s="66"/>
      <c r="FM809" s="66"/>
      <c r="FX809" s="66"/>
    </row>
    <row r="810" spans="3:180" s="67" customFormat="1" x14ac:dyDescent="0.2">
      <c r="C810" s="68"/>
      <c r="G810" s="69"/>
      <c r="H810" s="69"/>
      <c r="S810" s="66"/>
      <c r="AD810" s="66"/>
      <c r="AZ810" s="66"/>
      <c r="BV810" s="66"/>
      <c r="CG810" s="66"/>
      <c r="CR810" s="66"/>
      <c r="DG810" s="66"/>
      <c r="DH810" s="66"/>
      <c r="DI810" s="66"/>
      <c r="DT810" s="66"/>
      <c r="EE810" s="66"/>
      <c r="EQ810" s="66"/>
      <c r="FB810" s="66"/>
      <c r="FM810" s="66"/>
      <c r="FX810" s="66"/>
    </row>
    <row r="811" spans="3:180" s="67" customFormat="1" x14ac:dyDescent="0.2">
      <c r="C811" s="68"/>
      <c r="G811" s="69"/>
      <c r="H811" s="69"/>
      <c r="S811" s="66"/>
      <c r="AD811" s="66"/>
      <c r="AZ811" s="66"/>
      <c r="BV811" s="66"/>
      <c r="CG811" s="66"/>
      <c r="CR811" s="66"/>
      <c r="DG811" s="66"/>
      <c r="DH811" s="66"/>
      <c r="DI811" s="66"/>
      <c r="DT811" s="66"/>
      <c r="EE811" s="66"/>
      <c r="EQ811" s="66"/>
      <c r="FB811" s="66"/>
      <c r="FM811" s="66"/>
      <c r="FX811" s="66"/>
    </row>
    <row r="812" spans="3:180" s="67" customFormat="1" x14ac:dyDescent="0.2">
      <c r="C812" s="68"/>
      <c r="G812" s="69"/>
      <c r="H812" s="69"/>
      <c r="S812" s="66"/>
      <c r="AD812" s="66"/>
      <c r="AZ812" s="66"/>
      <c r="BV812" s="66"/>
      <c r="CG812" s="66"/>
      <c r="CR812" s="66"/>
      <c r="DG812" s="66"/>
      <c r="DH812" s="66"/>
      <c r="DI812" s="66"/>
      <c r="DT812" s="66"/>
      <c r="EE812" s="66"/>
      <c r="EQ812" s="66"/>
      <c r="FB812" s="66"/>
      <c r="FM812" s="66"/>
      <c r="FX812" s="66"/>
    </row>
    <row r="813" spans="3:180" s="67" customFormat="1" x14ac:dyDescent="0.2">
      <c r="C813" s="68"/>
      <c r="G813" s="69"/>
      <c r="H813" s="69"/>
      <c r="S813" s="66"/>
      <c r="AD813" s="66"/>
      <c r="AZ813" s="66"/>
      <c r="BV813" s="66"/>
      <c r="CG813" s="66"/>
      <c r="CR813" s="66"/>
      <c r="DG813" s="66"/>
      <c r="DH813" s="66"/>
      <c r="DI813" s="66"/>
      <c r="DT813" s="66"/>
      <c r="EE813" s="66"/>
      <c r="EQ813" s="66"/>
      <c r="FB813" s="66"/>
      <c r="FM813" s="66"/>
      <c r="FX813" s="66"/>
    </row>
    <row r="814" spans="3:180" s="67" customFormat="1" x14ac:dyDescent="0.2">
      <c r="C814" s="68"/>
      <c r="G814" s="69"/>
      <c r="H814" s="69"/>
      <c r="S814" s="66"/>
      <c r="AD814" s="66"/>
      <c r="AZ814" s="66"/>
      <c r="BV814" s="66"/>
      <c r="CG814" s="66"/>
      <c r="CR814" s="66"/>
      <c r="DG814" s="66"/>
      <c r="DH814" s="66"/>
      <c r="DI814" s="66"/>
      <c r="DT814" s="66"/>
      <c r="EE814" s="66"/>
      <c r="EQ814" s="66"/>
      <c r="FB814" s="66"/>
      <c r="FM814" s="66"/>
      <c r="FX814" s="66"/>
    </row>
    <row r="815" spans="3:180" s="67" customFormat="1" x14ac:dyDescent="0.2">
      <c r="C815" s="68"/>
      <c r="G815" s="69"/>
      <c r="H815" s="69"/>
      <c r="S815" s="66"/>
      <c r="AD815" s="66"/>
      <c r="AZ815" s="66"/>
      <c r="BV815" s="66"/>
      <c r="CG815" s="66"/>
      <c r="CR815" s="66"/>
      <c r="DG815" s="66"/>
      <c r="DH815" s="66"/>
      <c r="DI815" s="66"/>
      <c r="DT815" s="66"/>
      <c r="EE815" s="66"/>
      <c r="EQ815" s="66"/>
      <c r="FB815" s="66"/>
      <c r="FM815" s="66"/>
      <c r="FX815" s="66"/>
    </row>
    <row r="816" spans="3:180" s="67" customFormat="1" x14ac:dyDescent="0.2">
      <c r="C816" s="68"/>
      <c r="G816" s="69"/>
      <c r="H816" s="69"/>
      <c r="S816" s="66"/>
      <c r="AD816" s="66"/>
      <c r="AZ816" s="66"/>
      <c r="BV816" s="66"/>
      <c r="CG816" s="66"/>
      <c r="CR816" s="66"/>
      <c r="DG816" s="66"/>
      <c r="DH816" s="66"/>
      <c r="DI816" s="66"/>
      <c r="DT816" s="66"/>
      <c r="EE816" s="66"/>
      <c r="EQ816" s="66"/>
      <c r="FB816" s="66"/>
      <c r="FM816" s="66"/>
      <c r="FX816" s="66"/>
    </row>
    <row r="817" spans="3:180" s="67" customFormat="1" x14ac:dyDescent="0.2">
      <c r="C817" s="68"/>
      <c r="G817" s="69"/>
      <c r="H817" s="69"/>
      <c r="S817" s="66"/>
      <c r="AD817" s="66"/>
      <c r="AZ817" s="66"/>
      <c r="BV817" s="66"/>
      <c r="CG817" s="66"/>
      <c r="CR817" s="66"/>
      <c r="DG817" s="66"/>
      <c r="DH817" s="66"/>
      <c r="DI817" s="66"/>
      <c r="DT817" s="66"/>
      <c r="EE817" s="66"/>
      <c r="EQ817" s="66"/>
      <c r="FB817" s="66"/>
      <c r="FM817" s="66"/>
      <c r="FX817" s="66"/>
    </row>
    <row r="818" spans="3:180" s="67" customFormat="1" x14ac:dyDescent="0.2">
      <c r="C818" s="68"/>
      <c r="G818" s="69"/>
      <c r="H818" s="69"/>
      <c r="S818" s="66"/>
      <c r="AD818" s="66"/>
      <c r="AZ818" s="66"/>
      <c r="BV818" s="66"/>
      <c r="CG818" s="66"/>
      <c r="CR818" s="66"/>
      <c r="DG818" s="66"/>
      <c r="DH818" s="66"/>
      <c r="DI818" s="66"/>
      <c r="DT818" s="66"/>
      <c r="EE818" s="66"/>
      <c r="EQ818" s="66"/>
      <c r="FB818" s="66"/>
      <c r="FM818" s="66"/>
      <c r="FX818" s="66"/>
    </row>
    <row r="819" spans="3:180" s="67" customFormat="1" x14ac:dyDescent="0.2">
      <c r="C819" s="68"/>
      <c r="G819" s="69"/>
      <c r="H819" s="69"/>
      <c r="S819" s="66"/>
      <c r="AD819" s="66"/>
      <c r="AZ819" s="66"/>
      <c r="BV819" s="66"/>
      <c r="CG819" s="66"/>
      <c r="CR819" s="66"/>
      <c r="DG819" s="66"/>
      <c r="DH819" s="66"/>
      <c r="DI819" s="66"/>
      <c r="DT819" s="66"/>
      <c r="EE819" s="66"/>
      <c r="EQ819" s="66"/>
      <c r="FB819" s="66"/>
      <c r="FM819" s="66"/>
      <c r="FX819" s="66"/>
    </row>
    <row r="820" spans="3:180" s="67" customFormat="1" x14ac:dyDescent="0.2">
      <c r="C820" s="68"/>
      <c r="G820" s="69"/>
      <c r="H820" s="69"/>
      <c r="S820" s="66"/>
      <c r="AD820" s="66"/>
      <c r="AZ820" s="66"/>
      <c r="BV820" s="66"/>
      <c r="CG820" s="66"/>
      <c r="CR820" s="66"/>
      <c r="DG820" s="66"/>
      <c r="DH820" s="66"/>
      <c r="DI820" s="66"/>
      <c r="DT820" s="66"/>
      <c r="EE820" s="66"/>
      <c r="EQ820" s="66"/>
      <c r="FB820" s="66"/>
      <c r="FM820" s="66"/>
      <c r="FX820" s="66"/>
    </row>
    <row r="821" spans="3:180" s="67" customFormat="1" x14ac:dyDescent="0.2">
      <c r="C821" s="68"/>
      <c r="G821" s="69"/>
      <c r="H821" s="69"/>
      <c r="S821" s="66"/>
      <c r="AD821" s="66"/>
      <c r="AZ821" s="66"/>
      <c r="BV821" s="66"/>
      <c r="CG821" s="66"/>
      <c r="CR821" s="66"/>
      <c r="DG821" s="66"/>
      <c r="DH821" s="66"/>
      <c r="DI821" s="66"/>
      <c r="DT821" s="66"/>
      <c r="EE821" s="66"/>
      <c r="EQ821" s="66"/>
      <c r="FB821" s="66"/>
      <c r="FM821" s="66"/>
      <c r="FX821" s="66"/>
    </row>
    <row r="822" spans="3:180" s="67" customFormat="1" x14ac:dyDescent="0.2">
      <c r="C822" s="68"/>
      <c r="G822" s="69"/>
      <c r="H822" s="69"/>
      <c r="S822" s="66"/>
      <c r="AD822" s="66"/>
      <c r="AZ822" s="66"/>
      <c r="BV822" s="66"/>
      <c r="CG822" s="66"/>
      <c r="CR822" s="66"/>
      <c r="DG822" s="66"/>
      <c r="DH822" s="66"/>
      <c r="DI822" s="66"/>
      <c r="DT822" s="66"/>
      <c r="EE822" s="66"/>
      <c r="EQ822" s="66"/>
      <c r="FB822" s="66"/>
      <c r="FM822" s="66"/>
      <c r="FX822" s="66"/>
    </row>
    <row r="823" spans="3:180" s="67" customFormat="1" x14ac:dyDescent="0.2">
      <c r="C823" s="68"/>
      <c r="G823" s="69"/>
      <c r="H823" s="69"/>
      <c r="S823" s="66"/>
      <c r="AD823" s="66"/>
      <c r="AZ823" s="66"/>
      <c r="BV823" s="66"/>
      <c r="CG823" s="66"/>
      <c r="CR823" s="66"/>
      <c r="DG823" s="66"/>
      <c r="DH823" s="66"/>
      <c r="DI823" s="66"/>
      <c r="DT823" s="66"/>
      <c r="EE823" s="66"/>
      <c r="EQ823" s="66"/>
      <c r="FB823" s="66"/>
      <c r="FM823" s="66"/>
      <c r="FX823" s="66"/>
    </row>
    <row r="824" spans="3:180" s="67" customFormat="1" x14ac:dyDescent="0.2">
      <c r="C824" s="68"/>
      <c r="G824" s="69"/>
      <c r="H824" s="69"/>
      <c r="S824" s="66"/>
      <c r="AD824" s="66"/>
      <c r="AZ824" s="66"/>
      <c r="BV824" s="66"/>
      <c r="CG824" s="66"/>
      <c r="CR824" s="66"/>
      <c r="DG824" s="66"/>
      <c r="DH824" s="66"/>
      <c r="DI824" s="66"/>
      <c r="DT824" s="66"/>
      <c r="EE824" s="66"/>
      <c r="EQ824" s="66"/>
      <c r="FB824" s="66"/>
      <c r="FM824" s="66"/>
      <c r="FX824" s="66"/>
    </row>
    <row r="825" spans="3:180" s="67" customFormat="1" x14ac:dyDescent="0.2">
      <c r="C825" s="68"/>
      <c r="G825" s="69"/>
      <c r="H825" s="69"/>
      <c r="S825" s="66"/>
      <c r="AD825" s="66"/>
      <c r="AZ825" s="66"/>
      <c r="BV825" s="66"/>
      <c r="CG825" s="66"/>
      <c r="CR825" s="66"/>
      <c r="DG825" s="66"/>
      <c r="DH825" s="66"/>
      <c r="DI825" s="66"/>
      <c r="DT825" s="66"/>
      <c r="EE825" s="66"/>
      <c r="EQ825" s="66"/>
      <c r="FB825" s="66"/>
      <c r="FM825" s="66"/>
      <c r="FX825" s="66"/>
    </row>
    <row r="826" spans="3:180" s="67" customFormat="1" x14ac:dyDescent="0.2">
      <c r="C826" s="68"/>
      <c r="G826" s="69"/>
      <c r="H826" s="69"/>
      <c r="S826" s="66"/>
      <c r="AD826" s="66"/>
      <c r="AZ826" s="66"/>
      <c r="BV826" s="66"/>
      <c r="CG826" s="66"/>
      <c r="CR826" s="66"/>
      <c r="DG826" s="66"/>
      <c r="DH826" s="66"/>
      <c r="DI826" s="66"/>
      <c r="DT826" s="66"/>
      <c r="EE826" s="66"/>
      <c r="EQ826" s="66"/>
      <c r="FB826" s="66"/>
      <c r="FM826" s="66"/>
      <c r="FX826" s="66"/>
    </row>
    <row r="827" spans="3:180" s="67" customFormat="1" x14ac:dyDescent="0.2">
      <c r="C827" s="68"/>
      <c r="G827" s="69"/>
      <c r="H827" s="69"/>
      <c r="S827" s="66"/>
      <c r="AD827" s="66"/>
      <c r="AZ827" s="66"/>
      <c r="BV827" s="66"/>
      <c r="CG827" s="66"/>
      <c r="CR827" s="66"/>
      <c r="DG827" s="66"/>
      <c r="DH827" s="66"/>
      <c r="DI827" s="66"/>
      <c r="DT827" s="66"/>
      <c r="EE827" s="66"/>
      <c r="EQ827" s="66"/>
      <c r="FB827" s="66"/>
      <c r="FM827" s="66"/>
      <c r="FX827" s="66"/>
    </row>
    <row r="828" spans="3:180" s="67" customFormat="1" x14ac:dyDescent="0.2">
      <c r="C828" s="68"/>
      <c r="G828" s="69"/>
      <c r="H828" s="69"/>
      <c r="S828" s="66"/>
      <c r="AD828" s="66"/>
      <c r="AZ828" s="66"/>
      <c r="BV828" s="66"/>
      <c r="CG828" s="66"/>
      <c r="CR828" s="66"/>
      <c r="DG828" s="66"/>
      <c r="DH828" s="66"/>
      <c r="DI828" s="66"/>
      <c r="DT828" s="66"/>
      <c r="EE828" s="66"/>
      <c r="EQ828" s="66"/>
      <c r="FB828" s="66"/>
      <c r="FM828" s="66"/>
      <c r="FX828" s="66"/>
    </row>
    <row r="829" spans="3:180" s="67" customFormat="1" x14ac:dyDescent="0.2">
      <c r="C829" s="68"/>
      <c r="G829" s="69"/>
      <c r="H829" s="69"/>
      <c r="S829" s="66"/>
      <c r="AD829" s="66"/>
      <c r="AZ829" s="66"/>
      <c r="BV829" s="66"/>
      <c r="CG829" s="66"/>
      <c r="CR829" s="66"/>
      <c r="DG829" s="66"/>
      <c r="DH829" s="66"/>
      <c r="DI829" s="66"/>
      <c r="DT829" s="66"/>
      <c r="EE829" s="66"/>
      <c r="EQ829" s="66"/>
      <c r="FB829" s="66"/>
      <c r="FM829" s="66"/>
      <c r="FX829" s="66"/>
    </row>
    <row r="830" spans="3:180" s="67" customFormat="1" x14ac:dyDescent="0.2">
      <c r="C830" s="68"/>
      <c r="G830" s="69"/>
      <c r="H830" s="69"/>
      <c r="S830" s="66"/>
      <c r="AD830" s="66"/>
      <c r="AZ830" s="66"/>
      <c r="BV830" s="66"/>
      <c r="CG830" s="66"/>
      <c r="CR830" s="66"/>
      <c r="DG830" s="66"/>
      <c r="DH830" s="66"/>
      <c r="DI830" s="66"/>
      <c r="DT830" s="66"/>
      <c r="EE830" s="66"/>
      <c r="EQ830" s="66"/>
      <c r="FB830" s="66"/>
      <c r="FM830" s="66"/>
      <c r="FX830" s="66"/>
    </row>
    <row r="831" spans="3:180" s="67" customFormat="1" x14ac:dyDescent="0.2">
      <c r="C831" s="68"/>
      <c r="G831" s="69"/>
      <c r="H831" s="69"/>
      <c r="S831" s="66"/>
      <c r="AD831" s="66"/>
      <c r="AZ831" s="66"/>
      <c r="BV831" s="66"/>
      <c r="CG831" s="66"/>
      <c r="CR831" s="66"/>
      <c r="DG831" s="66"/>
      <c r="DH831" s="66"/>
      <c r="DI831" s="66"/>
      <c r="DT831" s="66"/>
      <c r="EE831" s="66"/>
      <c r="EQ831" s="66"/>
      <c r="FB831" s="66"/>
      <c r="FM831" s="66"/>
      <c r="FX831" s="66"/>
    </row>
    <row r="832" spans="3:180" s="67" customFormat="1" x14ac:dyDescent="0.2">
      <c r="C832" s="68"/>
      <c r="G832" s="69"/>
      <c r="H832" s="69"/>
      <c r="S832" s="66"/>
      <c r="AD832" s="66"/>
      <c r="AZ832" s="66"/>
      <c r="BV832" s="66"/>
      <c r="CG832" s="66"/>
      <c r="CR832" s="66"/>
      <c r="DG832" s="66"/>
      <c r="DH832" s="66"/>
      <c r="DI832" s="66"/>
      <c r="DT832" s="66"/>
      <c r="EE832" s="66"/>
      <c r="EQ832" s="66"/>
      <c r="FB832" s="66"/>
      <c r="FM832" s="66"/>
      <c r="FX832" s="66"/>
    </row>
    <row r="833" spans="3:180" s="67" customFormat="1" x14ac:dyDescent="0.2">
      <c r="C833" s="68"/>
      <c r="G833" s="69"/>
      <c r="H833" s="69"/>
      <c r="S833" s="66"/>
      <c r="AD833" s="66"/>
      <c r="AZ833" s="66"/>
      <c r="BV833" s="66"/>
      <c r="CG833" s="66"/>
      <c r="CR833" s="66"/>
      <c r="DG833" s="66"/>
      <c r="DH833" s="66"/>
      <c r="DI833" s="66"/>
      <c r="DT833" s="66"/>
      <c r="EE833" s="66"/>
      <c r="EQ833" s="66"/>
      <c r="FB833" s="66"/>
      <c r="FM833" s="66"/>
      <c r="FX833" s="66"/>
    </row>
    <row r="834" spans="3:180" s="67" customFormat="1" x14ac:dyDescent="0.2">
      <c r="C834" s="68"/>
      <c r="G834" s="69"/>
      <c r="H834" s="69"/>
      <c r="S834" s="66"/>
      <c r="AD834" s="66"/>
      <c r="AZ834" s="66"/>
      <c r="BV834" s="66"/>
      <c r="CG834" s="66"/>
      <c r="CR834" s="66"/>
      <c r="DG834" s="66"/>
      <c r="DH834" s="66"/>
      <c r="DI834" s="66"/>
      <c r="DT834" s="66"/>
      <c r="EE834" s="66"/>
      <c r="EQ834" s="66"/>
      <c r="FB834" s="66"/>
      <c r="FM834" s="66"/>
      <c r="FX834" s="66"/>
    </row>
    <row r="835" spans="3:180" s="67" customFormat="1" x14ac:dyDescent="0.2">
      <c r="C835" s="68"/>
      <c r="G835" s="69"/>
      <c r="H835" s="69"/>
      <c r="S835" s="66"/>
      <c r="AD835" s="66"/>
      <c r="AZ835" s="66"/>
      <c r="BV835" s="66"/>
      <c r="CG835" s="66"/>
      <c r="CR835" s="66"/>
      <c r="DG835" s="66"/>
      <c r="DH835" s="66"/>
      <c r="DI835" s="66"/>
      <c r="DT835" s="66"/>
      <c r="EE835" s="66"/>
      <c r="EQ835" s="66"/>
      <c r="FB835" s="66"/>
      <c r="FM835" s="66"/>
      <c r="FX835" s="66"/>
    </row>
    <row r="836" spans="3:180" s="67" customFormat="1" x14ac:dyDescent="0.2">
      <c r="C836" s="68"/>
      <c r="G836" s="69"/>
      <c r="H836" s="69"/>
      <c r="S836" s="66"/>
      <c r="AD836" s="66"/>
      <c r="AZ836" s="66"/>
      <c r="BV836" s="66"/>
      <c r="CG836" s="66"/>
      <c r="CR836" s="66"/>
      <c r="DG836" s="66"/>
      <c r="DH836" s="66"/>
      <c r="DI836" s="66"/>
      <c r="DT836" s="66"/>
      <c r="EE836" s="66"/>
      <c r="EQ836" s="66"/>
      <c r="FB836" s="66"/>
      <c r="FM836" s="66"/>
      <c r="FX836" s="66"/>
    </row>
    <row r="837" spans="3:180" s="67" customFormat="1" x14ac:dyDescent="0.2">
      <c r="C837" s="68"/>
      <c r="G837" s="69"/>
      <c r="H837" s="69"/>
      <c r="S837" s="66"/>
      <c r="AD837" s="66"/>
      <c r="AZ837" s="66"/>
      <c r="BV837" s="66"/>
      <c r="CG837" s="66"/>
      <c r="CR837" s="66"/>
      <c r="DG837" s="66"/>
      <c r="DH837" s="66"/>
      <c r="DI837" s="66"/>
      <c r="DT837" s="66"/>
      <c r="EE837" s="66"/>
      <c r="EQ837" s="66"/>
      <c r="FB837" s="66"/>
      <c r="FM837" s="66"/>
      <c r="FX837" s="66"/>
    </row>
    <row r="838" spans="3:180" s="67" customFormat="1" x14ac:dyDescent="0.2">
      <c r="C838" s="68"/>
      <c r="G838" s="69"/>
      <c r="H838" s="69"/>
      <c r="S838" s="66"/>
      <c r="AD838" s="66"/>
      <c r="AZ838" s="66"/>
      <c r="BV838" s="66"/>
      <c r="CG838" s="66"/>
      <c r="CR838" s="66"/>
      <c r="DG838" s="66"/>
      <c r="DH838" s="66"/>
      <c r="DI838" s="66"/>
      <c r="DT838" s="66"/>
      <c r="EE838" s="66"/>
      <c r="EQ838" s="66"/>
      <c r="FB838" s="66"/>
      <c r="FM838" s="66"/>
      <c r="FX838" s="66"/>
    </row>
    <row r="839" spans="3:180" s="67" customFormat="1" x14ac:dyDescent="0.2">
      <c r="C839" s="68"/>
      <c r="G839" s="69"/>
      <c r="H839" s="69"/>
      <c r="S839" s="66"/>
      <c r="AD839" s="66"/>
      <c r="AZ839" s="66"/>
      <c r="BV839" s="66"/>
      <c r="CG839" s="66"/>
      <c r="CR839" s="66"/>
      <c r="DG839" s="66"/>
      <c r="DH839" s="66"/>
      <c r="DI839" s="66"/>
      <c r="DT839" s="66"/>
      <c r="EE839" s="66"/>
      <c r="EQ839" s="66"/>
      <c r="FB839" s="66"/>
      <c r="FM839" s="66"/>
      <c r="FX839" s="66"/>
    </row>
    <row r="840" spans="3:180" s="67" customFormat="1" x14ac:dyDescent="0.2">
      <c r="C840" s="68"/>
      <c r="G840" s="69"/>
      <c r="H840" s="69"/>
      <c r="S840" s="66"/>
      <c r="AD840" s="66"/>
      <c r="AZ840" s="66"/>
      <c r="BV840" s="66"/>
      <c r="CG840" s="66"/>
      <c r="CR840" s="66"/>
      <c r="DG840" s="66"/>
      <c r="DH840" s="66"/>
      <c r="DI840" s="66"/>
      <c r="DT840" s="66"/>
      <c r="EE840" s="66"/>
      <c r="EQ840" s="66"/>
      <c r="FB840" s="66"/>
      <c r="FM840" s="66"/>
      <c r="FX840" s="66"/>
    </row>
    <row r="841" spans="3:180" s="67" customFormat="1" x14ac:dyDescent="0.2">
      <c r="C841" s="68"/>
      <c r="G841" s="69"/>
      <c r="H841" s="69"/>
      <c r="S841" s="66"/>
      <c r="AD841" s="66"/>
      <c r="AZ841" s="66"/>
      <c r="BV841" s="66"/>
      <c r="CG841" s="66"/>
      <c r="CR841" s="66"/>
      <c r="DG841" s="66"/>
      <c r="DH841" s="66"/>
      <c r="DI841" s="66"/>
      <c r="DT841" s="66"/>
      <c r="EE841" s="66"/>
      <c r="EQ841" s="66"/>
      <c r="FB841" s="66"/>
      <c r="FM841" s="66"/>
      <c r="FX841" s="66"/>
    </row>
    <row r="842" spans="3:180" s="67" customFormat="1" x14ac:dyDescent="0.2">
      <c r="C842" s="68"/>
      <c r="G842" s="69"/>
      <c r="H842" s="69"/>
      <c r="S842" s="66"/>
      <c r="AD842" s="66"/>
      <c r="AZ842" s="66"/>
      <c r="BV842" s="66"/>
      <c r="CG842" s="66"/>
      <c r="CR842" s="66"/>
      <c r="DG842" s="66"/>
      <c r="DH842" s="66"/>
      <c r="DI842" s="66"/>
      <c r="DT842" s="66"/>
      <c r="EE842" s="66"/>
      <c r="EQ842" s="66"/>
      <c r="FB842" s="66"/>
      <c r="FM842" s="66"/>
      <c r="FX842" s="66"/>
    </row>
    <row r="843" spans="3:180" s="67" customFormat="1" x14ac:dyDescent="0.2">
      <c r="C843" s="68"/>
      <c r="G843" s="69"/>
      <c r="H843" s="69"/>
      <c r="S843" s="66"/>
      <c r="AD843" s="66"/>
      <c r="AZ843" s="66"/>
      <c r="BV843" s="66"/>
      <c r="CG843" s="66"/>
      <c r="CR843" s="66"/>
      <c r="DG843" s="66"/>
      <c r="DH843" s="66"/>
      <c r="DI843" s="66"/>
      <c r="DT843" s="66"/>
      <c r="EE843" s="66"/>
      <c r="EQ843" s="66"/>
      <c r="FB843" s="66"/>
      <c r="FM843" s="66"/>
      <c r="FX843" s="66"/>
    </row>
    <row r="844" spans="3:180" s="67" customFormat="1" x14ac:dyDescent="0.2">
      <c r="C844" s="68"/>
      <c r="G844" s="69"/>
      <c r="H844" s="69"/>
      <c r="S844" s="66"/>
      <c r="AD844" s="66"/>
      <c r="AZ844" s="66"/>
      <c r="BV844" s="66"/>
      <c r="CG844" s="66"/>
      <c r="CR844" s="66"/>
      <c r="DG844" s="66"/>
      <c r="DH844" s="66"/>
      <c r="DI844" s="66"/>
      <c r="DT844" s="66"/>
      <c r="EE844" s="66"/>
      <c r="EQ844" s="66"/>
      <c r="FB844" s="66"/>
      <c r="FM844" s="66"/>
      <c r="FX844" s="66"/>
    </row>
    <row r="845" spans="3:180" s="67" customFormat="1" x14ac:dyDescent="0.2">
      <c r="C845" s="68"/>
      <c r="G845" s="69"/>
      <c r="H845" s="69"/>
      <c r="S845" s="66"/>
      <c r="AD845" s="66"/>
      <c r="AZ845" s="66"/>
      <c r="BV845" s="66"/>
      <c r="CG845" s="66"/>
      <c r="CR845" s="66"/>
      <c r="DG845" s="66"/>
      <c r="DH845" s="66"/>
      <c r="DI845" s="66"/>
      <c r="DT845" s="66"/>
      <c r="EE845" s="66"/>
      <c r="EQ845" s="66"/>
      <c r="FB845" s="66"/>
      <c r="FM845" s="66"/>
      <c r="FX845" s="66"/>
    </row>
    <row r="846" spans="3:180" s="67" customFormat="1" x14ac:dyDescent="0.2">
      <c r="C846" s="68"/>
      <c r="G846" s="69"/>
      <c r="H846" s="69"/>
      <c r="S846" s="66"/>
      <c r="AD846" s="66"/>
      <c r="AZ846" s="66"/>
      <c r="BV846" s="66"/>
      <c r="CG846" s="66"/>
      <c r="CR846" s="66"/>
      <c r="DG846" s="66"/>
      <c r="DH846" s="66"/>
      <c r="DI846" s="66"/>
      <c r="DT846" s="66"/>
      <c r="EE846" s="66"/>
      <c r="EQ846" s="66"/>
      <c r="FB846" s="66"/>
      <c r="FM846" s="66"/>
      <c r="FX846" s="66"/>
    </row>
    <row r="847" spans="3:180" s="67" customFormat="1" x14ac:dyDescent="0.2">
      <c r="C847" s="68"/>
      <c r="G847" s="69"/>
      <c r="H847" s="69"/>
      <c r="S847" s="66"/>
      <c r="AD847" s="66"/>
      <c r="AZ847" s="66"/>
      <c r="BV847" s="66"/>
      <c r="CG847" s="66"/>
      <c r="CR847" s="66"/>
      <c r="DG847" s="66"/>
      <c r="DH847" s="66"/>
      <c r="DI847" s="66"/>
      <c r="DT847" s="66"/>
      <c r="EE847" s="66"/>
      <c r="EQ847" s="66"/>
      <c r="FB847" s="66"/>
      <c r="FM847" s="66"/>
      <c r="FX847" s="66"/>
    </row>
    <row r="848" spans="3:180" s="67" customFormat="1" x14ac:dyDescent="0.2">
      <c r="C848" s="68"/>
      <c r="G848" s="69"/>
      <c r="H848" s="69"/>
      <c r="S848" s="66"/>
      <c r="AD848" s="66"/>
      <c r="AZ848" s="66"/>
      <c r="BV848" s="66"/>
      <c r="CG848" s="66"/>
      <c r="CR848" s="66"/>
      <c r="DG848" s="66"/>
      <c r="DH848" s="66"/>
      <c r="DI848" s="66"/>
      <c r="DT848" s="66"/>
      <c r="EE848" s="66"/>
      <c r="EQ848" s="66"/>
      <c r="FB848" s="66"/>
      <c r="FM848" s="66"/>
      <c r="FX848" s="66"/>
    </row>
    <row r="849" spans="3:180" s="67" customFormat="1" x14ac:dyDescent="0.2">
      <c r="C849" s="68"/>
      <c r="G849" s="69"/>
      <c r="H849" s="69"/>
      <c r="S849" s="66"/>
      <c r="AD849" s="66"/>
      <c r="AZ849" s="66"/>
      <c r="BV849" s="66"/>
      <c r="CG849" s="66"/>
      <c r="CR849" s="66"/>
      <c r="DG849" s="66"/>
      <c r="DH849" s="66"/>
      <c r="DI849" s="66"/>
      <c r="DT849" s="66"/>
      <c r="EE849" s="66"/>
      <c r="EQ849" s="66"/>
      <c r="FB849" s="66"/>
      <c r="FM849" s="66"/>
      <c r="FX849" s="66"/>
    </row>
    <row r="850" spans="3:180" s="67" customFormat="1" x14ac:dyDescent="0.2">
      <c r="C850" s="68"/>
      <c r="G850" s="69"/>
      <c r="H850" s="69"/>
      <c r="S850" s="66"/>
      <c r="AD850" s="66"/>
      <c r="AZ850" s="66"/>
      <c r="BV850" s="66"/>
      <c r="CG850" s="66"/>
      <c r="CR850" s="66"/>
      <c r="DG850" s="66"/>
      <c r="DH850" s="66"/>
      <c r="DI850" s="66"/>
      <c r="DT850" s="66"/>
      <c r="EE850" s="66"/>
      <c r="EQ850" s="66"/>
      <c r="FB850" s="66"/>
      <c r="FM850" s="66"/>
      <c r="FX850" s="66"/>
    </row>
    <row r="851" spans="3:180" s="67" customFormat="1" x14ac:dyDescent="0.2">
      <c r="C851" s="68"/>
      <c r="G851" s="69"/>
      <c r="H851" s="69"/>
      <c r="S851" s="66"/>
      <c r="AD851" s="66"/>
      <c r="AZ851" s="66"/>
      <c r="BV851" s="66"/>
      <c r="CG851" s="66"/>
      <c r="CR851" s="66"/>
      <c r="DG851" s="66"/>
      <c r="DH851" s="66"/>
      <c r="DI851" s="66"/>
      <c r="DT851" s="66"/>
      <c r="EE851" s="66"/>
      <c r="EQ851" s="66"/>
      <c r="FB851" s="66"/>
      <c r="FM851" s="66"/>
      <c r="FX851" s="66"/>
    </row>
    <row r="852" spans="3:180" s="67" customFormat="1" x14ac:dyDescent="0.2">
      <c r="C852" s="68"/>
      <c r="G852" s="69"/>
      <c r="H852" s="69"/>
      <c r="S852" s="66"/>
      <c r="AD852" s="66"/>
      <c r="AZ852" s="66"/>
      <c r="BV852" s="66"/>
      <c r="CG852" s="66"/>
      <c r="CR852" s="66"/>
      <c r="DG852" s="66"/>
      <c r="DH852" s="66"/>
      <c r="DI852" s="66"/>
      <c r="DT852" s="66"/>
      <c r="EE852" s="66"/>
      <c r="EQ852" s="66"/>
      <c r="FB852" s="66"/>
      <c r="FM852" s="66"/>
      <c r="FX852" s="66"/>
    </row>
    <row r="853" spans="3:180" s="67" customFormat="1" x14ac:dyDescent="0.2">
      <c r="C853" s="68"/>
      <c r="G853" s="69"/>
      <c r="H853" s="69"/>
      <c r="S853" s="66"/>
      <c r="AD853" s="66"/>
      <c r="AZ853" s="66"/>
      <c r="BV853" s="66"/>
      <c r="CG853" s="66"/>
      <c r="CR853" s="66"/>
      <c r="DG853" s="66"/>
      <c r="DH853" s="66"/>
      <c r="DI853" s="66"/>
      <c r="DT853" s="66"/>
      <c r="EE853" s="66"/>
      <c r="EQ853" s="66"/>
      <c r="FB853" s="66"/>
      <c r="FM853" s="66"/>
      <c r="FX853" s="66"/>
    </row>
    <row r="854" spans="3:180" s="67" customFormat="1" x14ac:dyDescent="0.2">
      <c r="C854" s="68"/>
      <c r="G854" s="69"/>
      <c r="H854" s="69"/>
      <c r="S854" s="66"/>
      <c r="AD854" s="66"/>
      <c r="AZ854" s="66"/>
      <c r="BV854" s="66"/>
      <c r="CG854" s="66"/>
      <c r="CR854" s="66"/>
      <c r="DG854" s="66"/>
      <c r="DH854" s="66"/>
      <c r="DI854" s="66"/>
      <c r="DT854" s="66"/>
      <c r="EE854" s="66"/>
      <c r="EQ854" s="66"/>
      <c r="FB854" s="66"/>
      <c r="FM854" s="66"/>
      <c r="FX854" s="66"/>
    </row>
    <row r="855" spans="3:180" s="67" customFormat="1" x14ac:dyDescent="0.2">
      <c r="C855" s="68"/>
      <c r="G855" s="69"/>
      <c r="H855" s="69"/>
      <c r="S855" s="66"/>
      <c r="AD855" s="66"/>
      <c r="AZ855" s="66"/>
      <c r="BV855" s="66"/>
      <c r="CG855" s="66"/>
      <c r="CR855" s="66"/>
      <c r="DG855" s="66"/>
      <c r="DH855" s="66"/>
      <c r="DI855" s="66"/>
      <c r="DT855" s="66"/>
      <c r="EE855" s="66"/>
      <c r="EQ855" s="66"/>
      <c r="FB855" s="66"/>
      <c r="FM855" s="66"/>
      <c r="FX855" s="66"/>
    </row>
    <row r="856" spans="3:180" s="67" customFormat="1" x14ac:dyDescent="0.2">
      <c r="C856" s="68"/>
      <c r="G856" s="69"/>
      <c r="H856" s="69"/>
      <c r="S856" s="66"/>
      <c r="AD856" s="66"/>
      <c r="AZ856" s="66"/>
      <c r="BV856" s="66"/>
      <c r="CG856" s="66"/>
      <c r="CR856" s="66"/>
      <c r="DG856" s="66"/>
      <c r="DH856" s="66"/>
      <c r="DI856" s="66"/>
      <c r="DT856" s="66"/>
      <c r="EE856" s="66"/>
      <c r="EQ856" s="66"/>
      <c r="FB856" s="66"/>
      <c r="FM856" s="66"/>
      <c r="FX856" s="66"/>
    </row>
    <row r="857" spans="3:180" s="67" customFormat="1" x14ac:dyDescent="0.2">
      <c r="C857" s="68"/>
      <c r="G857" s="69"/>
      <c r="H857" s="69"/>
      <c r="S857" s="66"/>
      <c r="AD857" s="66"/>
      <c r="AZ857" s="66"/>
      <c r="BV857" s="66"/>
      <c r="CG857" s="66"/>
      <c r="CR857" s="66"/>
      <c r="DG857" s="66"/>
      <c r="DH857" s="66"/>
      <c r="DI857" s="66"/>
      <c r="DT857" s="66"/>
      <c r="EE857" s="66"/>
      <c r="EQ857" s="66"/>
      <c r="FB857" s="66"/>
      <c r="FM857" s="66"/>
      <c r="FX857" s="66"/>
    </row>
    <row r="858" spans="3:180" s="67" customFormat="1" x14ac:dyDescent="0.2">
      <c r="C858" s="68"/>
      <c r="G858" s="69"/>
      <c r="H858" s="69"/>
      <c r="S858" s="66"/>
      <c r="AD858" s="66"/>
      <c r="AZ858" s="66"/>
      <c r="BV858" s="66"/>
      <c r="CG858" s="66"/>
      <c r="CR858" s="66"/>
      <c r="DG858" s="66"/>
      <c r="DH858" s="66"/>
      <c r="DI858" s="66"/>
      <c r="DT858" s="66"/>
      <c r="EE858" s="66"/>
      <c r="EQ858" s="66"/>
      <c r="FB858" s="66"/>
      <c r="FM858" s="66"/>
      <c r="FX858" s="66"/>
    </row>
    <row r="859" spans="3:180" s="67" customFormat="1" x14ac:dyDescent="0.2">
      <c r="C859" s="68"/>
      <c r="G859" s="69"/>
      <c r="H859" s="69"/>
      <c r="S859" s="66"/>
      <c r="AD859" s="66"/>
      <c r="AZ859" s="66"/>
      <c r="BV859" s="66"/>
      <c r="CG859" s="66"/>
      <c r="CR859" s="66"/>
      <c r="DG859" s="66"/>
      <c r="DH859" s="66"/>
      <c r="DI859" s="66"/>
      <c r="DT859" s="66"/>
      <c r="EE859" s="66"/>
      <c r="EQ859" s="66"/>
      <c r="FB859" s="66"/>
      <c r="FM859" s="66"/>
      <c r="FX859" s="66"/>
    </row>
    <row r="860" spans="3:180" s="67" customFormat="1" x14ac:dyDescent="0.2">
      <c r="C860" s="68"/>
      <c r="G860" s="69"/>
      <c r="H860" s="69"/>
      <c r="S860" s="66"/>
      <c r="AD860" s="66"/>
      <c r="AZ860" s="66"/>
      <c r="BV860" s="66"/>
      <c r="CG860" s="66"/>
      <c r="CR860" s="66"/>
      <c r="DG860" s="66"/>
      <c r="DH860" s="66"/>
      <c r="DI860" s="66"/>
      <c r="DT860" s="66"/>
      <c r="EE860" s="66"/>
      <c r="EQ860" s="66"/>
      <c r="FB860" s="66"/>
      <c r="FM860" s="66"/>
      <c r="FX860" s="66"/>
    </row>
    <row r="861" spans="3:180" s="67" customFormat="1" x14ac:dyDescent="0.2">
      <c r="C861" s="68"/>
      <c r="G861" s="69"/>
      <c r="H861" s="69"/>
      <c r="S861" s="66"/>
      <c r="AD861" s="66"/>
      <c r="AZ861" s="66"/>
      <c r="BV861" s="66"/>
      <c r="CG861" s="66"/>
      <c r="CR861" s="66"/>
      <c r="DG861" s="66"/>
      <c r="DH861" s="66"/>
      <c r="DI861" s="66"/>
      <c r="DT861" s="66"/>
      <c r="EE861" s="66"/>
      <c r="EQ861" s="66"/>
      <c r="FB861" s="66"/>
      <c r="FM861" s="66"/>
      <c r="FX861" s="66"/>
    </row>
    <row r="862" spans="3:180" s="67" customFormat="1" x14ac:dyDescent="0.2">
      <c r="C862" s="68"/>
      <c r="G862" s="69"/>
      <c r="H862" s="69"/>
      <c r="S862" s="66"/>
      <c r="AD862" s="66"/>
      <c r="AZ862" s="66"/>
      <c r="BV862" s="66"/>
      <c r="CG862" s="66"/>
      <c r="CR862" s="66"/>
      <c r="DG862" s="66"/>
      <c r="DH862" s="66"/>
      <c r="DI862" s="66"/>
      <c r="DT862" s="66"/>
      <c r="EE862" s="66"/>
      <c r="EQ862" s="66"/>
      <c r="FB862" s="66"/>
      <c r="FM862" s="66"/>
      <c r="FX862" s="66"/>
    </row>
    <row r="863" spans="3:180" s="67" customFormat="1" x14ac:dyDescent="0.2">
      <c r="C863" s="68"/>
      <c r="G863" s="69"/>
      <c r="H863" s="69"/>
      <c r="S863" s="66"/>
      <c r="AD863" s="66"/>
      <c r="AZ863" s="66"/>
      <c r="BV863" s="66"/>
      <c r="CG863" s="66"/>
      <c r="CR863" s="66"/>
      <c r="DG863" s="66"/>
      <c r="DH863" s="66"/>
      <c r="DI863" s="66"/>
      <c r="DT863" s="66"/>
      <c r="EE863" s="66"/>
      <c r="EQ863" s="66"/>
      <c r="FB863" s="66"/>
      <c r="FM863" s="66"/>
      <c r="FX863" s="66"/>
    </row>
    <row r="864" spans="3:180" s="67" customFormat="1" x14ac:dyDescent="0.2">
      <c r="C864" s="68"/>
      <c r="G864" s="69"/>
      <c r="H864" s="69"/>
      <c r="S864" s="66"/>
      <c r="AD864" s="66"/>
      <c r="AZ864" s="66"/>
      <c r="BV864" s="66"/>
      <c r="CG864" s="66"/>
      <c r="CR864" s="66"/>
      <c r="DG864" s="66"/>
      <c r="DH864" s="66"/>
      <c r="DI864" s="66"/>
      <c r="DT864" s="66"/>
      <c r="EE864" s="66"/>
      <c r="EQ864" s="66"/>
      <c r="FB864" s="66"/>
      <c r="FM864" s="66"/>
      <c r="FX864" s="66"/>
    </row>
    <row r="865" spans="3:180" s="67" customFormat="1" x14ac:dyDescent="0.2">
      <c r="C865" s="68"/>
      <c r="G865" s="69"/>
      <c r="H865" s="69"/>
      <c r="S865" s="66"/>
      <c r="AD865" s="66"/>
      <c r="AZ865" s="66"/>
      <c r="BV865" s="66"/>
      <c r="CG865" s="66"/>
      <c r="CR865" s="66"/>
      <c r="DG865" s="66"/>
      <c r="DH865" s="66"/>
      <c r="DI865" s="66"/>
      <c r="DT865" s="66"/>
      <c r="EE865" s="66"/>
      <c r="EQ865" s="66"/>
      <c r="FB865" s="66"/>
      <c r="FM865" s="66"/>
      <c r="FX865" s="66"/>
    </row>
    <row r="866" spans="3:180" s="67" customFormat="1" x14ac:dyDescent="0.2">
      <c r="C866" s="68"/>
      <c r="G866" s="69"/>
      <c r="H866" s="69"/>
      <c r="S866" s="66"/>
      <c r="AD866" s="66"/>
      <c r="AZ866" s="66"/>
      <c r="BV866" s="66"/>
      <c r="CG866" s="66"/>
      <c r="CR866" s="66"/>
      <c r="DG866" s="66"/>
      <c r="DH866" s="66"/>
      <c r="DI866" s="66"/>
      <c r="DT866" s="66"/>
      <c r="EE866" s="66"/>
      <c r="EQ866" s="66"/>
      <c r="FB866" s="66"/>
      <c r="FM866" s="66"/>
      <c r="FX866" s="66"/>
    </row>
    <row r="867" spans="3:180" s="67" customFormat="1" x14ac:dyDescent="0.2">
      <c r="C867" s="68"/>
      <c r="G867" s="69"/>
      <c r="H867" s="69"/>
      <c r="S867" s="66"/>
      <c r="AD867" s="66"/>
      <c r="AZ867" s="66"/>
      <c r="BV867" s="66"/>
      <c r="CG867" s="66"/>
      <c r="CR867" s="66"/>
      <c r="DG867" s="66"/>
      <c r="DH867" s="66"/>
      <c r="DI867" s="66"/>
      <c r="DT867" s="66"/>
      <c r="EE867" s="66"/>
      <c r="EQ867" s="66"/>
      <c r="FB867" s="66"/>
      <c r="FM867" s="66"/>
      <c r="FX867" s="66"/>
    </row>
    <row r="868" spans="3:180" s="67" customFormat="1" x14ac:dyDescent="0.2">
      <c r="C868" s="68"/>
      <c r="G868" s="69"/>
      <c r="H868" s="69"/>
      <c r="S868" s="66"/>
      <c r="AD868" s="66"/>
      <c r="AZ868" s="66"/>
      <c r="BV868" s="66"/>
      <c r="CG868" s="66"/>
      <c r="CR868" s="66"/>
      <c r="DG868" s="66"/>
      <c r="DH868" s="66"/>
      <c r="DI868" s="66"/>
      <c r="DT868" s="66"/>
      <c r="EE868" s="66"/>
      <c r="EQ868" s="66"/>
      <c r="FB868" s="66"/>
      <c r="FM868" s="66"/>
      <c r="FX868" s="66"/>
    </row>
    <row r="869" spans="3:180" s="67" customFormat="1" x14ac:dyDescent="0.2">
      <c r="C869" s="68"/>
      <c r="G869" s="69"/>
      <c r="H869" s="69"/>
      <c r="S869" s="66"/>
      <c r="AD869" s="66"/>
      <c r="AZ869" s="66"/>
      <c r="BV869" s="66"/>
      <c r="CG869" s="66"/>
      <c r="CR869" s="66"/>
      <c r="DG869" s="66"/>
      <c r="DH869" s="66"/>
      <c r="DI869" s="66"/>
      <c r="DT869" s="66"/>
      <c r="EE869" s="66"/>
      <c r="EQ869" s="66"/>
      <c r="FB869" s="66"/>
      <c r="FM869" s="66"/>
      <c r="FX869" s="66"/>
    </row>
    <row r="870" spans="3:180" s="67" customFormat="1" x14ac:dyDescent="0.2">
      <c r="C870" s="68"/>
      <c r="G870" s="69"/>
      <c r="H870" s="69"/>
      <c r="S870" s="66"/>
      <c r="AD870" s="66"/>
      <c r="AZ870" s="66"/>
      <c r="BV870" s="66"/>
      <c r="CG870" s="66"/>
      <c r="CR870" s="66"/>
      <c r="DG870" s="66"/>
      <c r="DH870" s="66"/>
      <c r="DI870" s="66"/>
      <c r="DT870" s="66"/>
      <c r="EE870" s="66"/>
      <c r="EQ870" s="66"/>
      <c r="FB870" s="66"/>
      <c r="FM870" s="66"/>
      <c r="FX870" s="66"/>
    </row>
    <row r="871" spans="3:180" s="67" customFormat="1" x14ac:dyDescent="0.2">
      <c r="C871" s="68"/>
      <c r="G871" s="69"/>
      <c r="H871" s="69"/>
      <c r="S871" s="66"/>
      <c r="AD871" s="66"/>
      <c r="AZ871" s="66"/>
      <c r="BV871" s="66"/>
      <c r="CG871" s="66"/>
      <c r="CR871" s="66"/>
      <c r="DG871" s="66"/>
      <c r="DH871" s="66"/>
      <c r="DI871" s="66"/>
      <c r="DT871" s="66"/>
      <c r="EE871" s="66"/>
      <c r="EQ871" s="66"/>
      <c r="FB871" s="66"/>
      <c r="FM871" s="66"/>
      <c r="FX871" s="66"/>
    </row>
    <row r="872" spans="3:180" s="67" customFormat="1" x14ac:dyDescent="0.2">
      <c r="C872" s="68"/>
      <c r="G872" s="69"/>
      <c r="H872" s="69"/>
      <c r="S872" s="66"/>
      <c r="AD872" s="66"/>
      <c r="AZ872" s="66"/>
      <c r="BV872" s="66"/>
      <c r="CG872" s="66"/>
      <c r="CR872" s="66"/>
      <c r="DG872" s="66"/>
      <c r="DH872" s="66"/>
      <c r="DI872" s="66"/>
      <c r="DT872" s="66"/>
      <c r="EE872" s="66"/>
      <c r="EQ872" s="66"/>
      <c r="FB872" s="66"/>
      <c r="FM872" s="66"/>
      <c r="FX872" s="66"/>
    </row>
    <row r="873" spans="3:180" s="67" customFormat="1" x14ac:dyDescent="0.2">
      <c r="C873" s="68"/>
      <c r="G873" s="69"/>
      <c r="H873" s="69"/>
      <c r="S873" s="66"/>
      <c r="AD873" s="66"/>
      <c r="AZ873" s="66"/>
      <c r="BV873" s="66"/>
      <c r="CG873" s="66"/>
      <c r="CR873" s="66"/>
      <c r="DG873" s="66"/>
      <c r="DH873" s="66"/>
      <c r="DI873" s="66"/>
      <c r="DT873" s="66"/>
      <c r="EE873" s="66"/>
      <c r="EQ873" s="66"/>
      <c r="FB873" s="66"/>
      <c r="FM873" s="66"/>
      <c r="FX873" s="66"/>
    </row>
    <row r="874" spans="3:180" s="67" customFormat="1" x14ac:dyDescent="0.2">
      <c r="C874" s="68"/>
      <c r="G874" s="69"/>
      <c r="H874" s="69"/>
      <c r="S874" s="66"/>
      <c r="AD874" s="66"/>
      <c r="AZ874" s="66"/>
      <c r="BV874" s="66"/>
      <c r="CG874" s="66"/>
      <c r="CR874" s="66"/>
      <c r="DG874" s="66"/>
      <c r="DH874" s="66"/>
      <c r="DI874" s="66"/>
      <c r="DT874" s="66"/>
      <c r="EE874" s="66"/>
      <c r="EQ874" s="66"/>
      <c r="FB874" s="66"/>
      <c r="FM874" s="66"/>
      <c r="FX874" s="66"/>
    </row>
    <row r="875" spans="3:180" s="67" customFormat="1" x14ac:dyDescent="0.2">
      <c r="C875" s="68"/>
      <c r="G875" s="69"/>
      <c r="H875" s="69"/>
      <c r="S875" s="66"/>
      <c r="AD875" s="66"/>
      <c r="AZ875" s="66"/>
      <c r="BV875" s="66"/>
      <c r="CG875" s="66"/>
      <c r="CR875" s="66"/>
      <c r="DG875" s="66"/>
      <c r="DH875" s="66"/>
      <c r="DI875" s="66"/>
      <c r="DT875" s="66"/>
      <c r="EE875" s="66"/>
      <c r="EQ875" s="66"/>
      <c r="FB875" s="66"/>
      <c r="FM875" s="66"/>
      <c r="FX875" s="66"/>
    </row>
    <row r="876" spans="3:180" s="67" customFormat="1" x14ac:dyDescent="0.2">
      <c r="C876" s="68"/>
      <c r="G876" s="69"/>
      <c r="H876" s="69"/>
      <c r="S876" s="66"/>
      <c r="AD876" s="66"/>
      <c r="AZ876" s="66"/>
      <c r="BV876" s="66"/>
      <c r="CG876" s="66"/>
      <c r="CR876" s="66"/>
      <c r="DG876" s="66"/>
      <c r="DH876" s="66"/>
      <c r="DI876" s="66"/>
      <c r="DT876" s="66"/>
      <c r="EE876" s="66"/>
      <c r="EQ876" s="66"/>
      <c r="FB876" s="66"/>
      <c r="FM876" s="66"/>
      <c r="FX876" s="66"/>
    </row>
    <row r="877" spans="3:180" s="67" customFormat="1" x14ac:dyDescent="0.2">
      <c r="C877" s="68"/>
      <c r="G877" s="69"/>
      <c r="H877" s="69"/>
      <c r="S877" s="66"/>
      <c r="AD877" s="66"/>
      <c r="AZ877" s="66"/>
      <c r="BV877" s="66"/>
      <c r="CG877" s="66"/>
      <c r="CR877" s="66"/>
      <c r="DG877" s="66"/>
      <c r="DH877" s="66"/>
      <c r="DI877" s="66"/>
      <c r="DT877" s="66"/>
      <c r="EE877" s="66"/>
      <c r="EQ877" s="66"/>
      <c r="FB877" s="66"/>
      <c r="FM877" s="66"/>
      <c r="FX877" s="66"/>
    </row>
    <row r="878" spans="3:180" s="67" customFormat="1" x14ac:dyDescent="0.2">
      <c r="C878" s="68"/>
      <c r="G878" s="69"/>
      <c r="H878" s="69"/>
      <c r="S878" s="66"/>
      <c r="AD878" s="66"/>
      <c r="AZ878" s="66"/>
      <c r="BV878" s="66"/>
      <c r="CG878" s="66"/>
      <c r="CR878" s="66"/>
      <c r="DG878" s="66"/>
      <c r="DH878" s="66"/>
      <c r="DI878" s="66"/>
      <c r="DT878" s="66"/>
      <c r="EE878" s="66"/>
      <c r="EQ878" s="66"/>
      <c r="FB878" s="66"/>
      <c r="FM878" s="66"/>
      <c r="FX878" s="66"/>
    </row>
    <row r="879" spans="3:180" s="67" customFormat="1" x14ac:dyDescent="0.2">
      <c r="C879" s="68"/>
      <c r="G879" s="69"/>
      <c r="H879" s="69"/>
      <c r="S879" s="66"/>
      <c r="AD879" s="66"/>
      <c r="AZ879" s="66"/>
      <c r="BV879" s="66"/>
      <c r="CG879" s="66"/>
      <c r="CR879" s="66"/>
      <c r="DG879" s="66"/>
      <c r="DH879" s="66"/>
      <c r="DI879" s="66"/>
      <c r="DT879" s="66"/>
      <c r="EE879" s="66"/>
      <c r="EQ879" s="66"/>
      <c r="FB879" s="66"/>
      <c r="FM879" s="66"/>
      <c r="FX879" s="66"/>
    </row>
    <row r="880" spans="3:180" s="67" customFormat="1" x14ac:dyDescent="0.2">
      <c r="C880" s="68"/>
      <c r="G880" s="69"/>
      <c r="H880" s="69"/>
      <c r="S880" s="66"/>
      <c r="AD880" s="66"/>
      <c r="AZ880" s="66"/>
      <c r="BV880" s="66"/>
      <c r="CG880" s="66"/>
      <c r="CR880" s="66"/>
      <c r="DG880" s="66"/>
      <c r="DH880" s="66"/>
      <c r="DI880" s="66"/>
      <c r="DT880" s="66"/>
      <c r="EE880" s="66"/>
      <c r="EQ880" s="66"/>
      <c r="FB880" s="66"/>
      <c r="FM880" s="66"/>
      <c r="FX880" s="66"/>
    </row>
    <row r="881" spans="3:180" s="67" customFormat="1" x14ac:dyDescent="0.2">
      <c r="C881" s="68"/>
      <c r="G881" s="69"/>
      <c r="H881" s="69"/>
      <c r="S881" s="66"/>
      <c r="AD881" s="66"/>
      <c r="AZ881" s="66"/>
      <c r="BV881" s="66"/>
      <c r="CG881" s="66"/>
      <c r="CR881" s="66"/>
      <c r="DG881" s="66"/>
      <c r="DH881" s="66"/>
      <c r="DI881" s="66"/>
      <c r="DT881" s="66"/>
      <c r="EE881" s="66"/>
      <c r="EQ881" s="66"/>
      <c r="FB881" s="66"/>
      <c r="FM881" s="66"/>
      <c r="FX881" s="66"/>
    </row>
    <row r="882" spans="3:180" s="67" customFormat="1" x14ac:dyDescent="0.2">
      <c r="C882" s="68"/>
      <c r="G882" s="69"/>
      <c r="H882" s="69"/>
      <c r="S882" s="66"/>
      <c r="AD882" s="66"/>
      <c r="AZ882" s="66"/>
      <c r="BV882" s="66"/>
      <c r="CG882" s="66"/>
      <c r="CR882" s="66"/>
      <c r="DG882" s="66"/>
      <c r="DH882" s="66"/>
      <c r="DI882" s="66"/>
      <c r="DT882" s="66"/>
      <c r="EE882" s="66"/>
      <c r="EQ882" s="66"/>
      <c r="FB882" s="66"/>
      <c r="FM882" s="66"/>
      <c r="FX882" s="66"/>
    </row>
    <row r="883" spans="3:180" s="67" customFormat="1" x14ac:dyDescent="0.2">
      <c r="C883" s="68"/>
      <c r="G883" s="69"/>
      <c r="H883" s="69"/>
      <c r="S883" s="66"/>
      <c r="AD883" s="66"/>
      <c r="AZ883" s="66"/>
      <c r="BV883" s="66"/>
      <c r="CG883" s="66"/>
      <c r="CR883" s="66"/>
      <c r="DG883" s="66"/>
      <c r="DH883" s="66"/>
      <c r="DI883" s="66"/>
      <c r="DT883" s="66"/>
      <c r="EE883" s="66"/>
      <c r="EQ883" s="66"/>
      <c r="FB883" s="66"/>
      <c r="FM883" s="66"/>
      <c r="FX883" s="66"/>
    </row>
    <row r="884" spans="3:180" s="67" customFormat="1" x14ac:dyDescent="0.2">
      <c r="C884" s="68"/>
      <c r="G884" s="69"/>
      <c r="H884" s="69"/>
      <c r="S884" s="66"/>
      <c r="AD884" s="66"/>
      <c r="AZ884" s="66"/>
      <c r="BV884" s="66"/>
      <c r="CG884" s="66"/>
      <c r="CR884" s="66"/>
      <c r="DG884" s="66"/>
      <c r="DH884" s="66"/>
      <c r="DI884" s="66"/>
      <c r="DT884" s="66"/>
      <c r="EE884" s="66"/>
      <c r="EQ884" s="66"/>
      <c r="FB884" s="66"/>
      <c r="FM884" s="66"/>
      <c r="FX884" s="66"/>
    </row>
    <row r="885" spans="3:180" s="67" customFormat="1" x14ac:dyDescent="0.2">
      <c r="C885" s="68"/>
      <c r="G885" s="69"/>
      <c r="H885" s="69"/>
      <c r="S885" s="66"/>
      <c r="AD885" s="66"/>
      <c r="AZ885" s="66"/>
      <c r="BV885" s="66"/>
      <c r="CG885" s="66"/>
      <c r="CR885" s="66"/>
      <c r="DG885" s="66"/>
      <c r="DH885" s="66"/>
      <c r="DI885" s="66"/>
      <c r="DT885" s="66"/>
      <c r="EE885" s="66"/>
      <c r="EQ885" s="66"/>
      <c r="FB885" s="66"/>
      <c r="FM885" s="66"/>
      <c r="FX885" s="66"/>
    </row>
    <row r="886" spans="3:180" s="67" customFormat="1" x14ac:dyDescent="0.2">
      <c r="C886" s="68"/>
      <c r="G886" s="69"/>
      <c r="H886" s="69"/>
      <c r="S886" s="66"/>
      <c r="AD886" s="66"/>
      <c r="AZ886" s="66"/>
      <c r="BV886" s="66"/>
      <c r="CG886" s="66"/>
      <c r="CR886" s="66"/>
      <c r="DG886" s="66"/>
      <c r="DH886" s="66"/>
      <c r="DI886" s="66"/>
      <c r="DT886" s="66"/>
      <c r="EE886" s="66"/>
      <c r="EQ886" s="66"/>
      <c r="FB886" s="66"/>
      <c r="FM886" s="66"/>
      <c r="FX886" s="66"/>
    </row>
    <row r="887" spans="3:180" s="67" customFormat="1" x14ac:dyDescent="0.2">
      <c r="C887" s="68"/>
      <c r="G887" s="69"/>
      <c r="H887" s="69"/>
      <c r="S887" s="66"/>
      <c r="AD887" s="66"/>
      <c r="AZ887" s="66"/>
      <c r="BV887" s="66"/>
      <c r="CG887" s="66"/>
      <c r="CR887" s="66"/>
      <c r="DG887" s="66"/>
      <c r="DH887" s="66"/>
      <c r="DI887" s="66"/>
      <c r="DT887" s="66"/>
      <c r="EE887" s="66"/>
      <c r="EQ887" s="66"/>
      <c r="FB887" s="66"/>
      <c r="FM887" s="66"/>
      <c r="FX887" s="66"/>
    </row>
    <row r="888" spans="3:180" s="67" customFormat="1" x14ac:dyDescent="0.2">
      <c r="C888" s="68"/>
      <c r="G888" s="69"/>
      <c r="H888" s="69"/>
      <c r="S888" s="66"/>
      <c r="AD888" s="66"/>
      <c r="AZ888" s="66"/>
      <c r="BV888" s="66"/>
      <c r="CG888" s="66"/>
      <c r="CR888" s="66"/>
      <c r="DG888" s="66"/>
      <c r="DH888" s="66"/>
      <c r="DI888" s="66"/>
      <c r="DT888" s="66"/>
      <c r="EE888" s="66"/>
      <c r="EQ888" s="66"/>
      <c r="FB888" s="66"/>
      <c r="FM888" s="66"/>
      <c r="FX888" s="66"/>
    </row>
    <row r="889" spans="3:180" s="67" customFormat="1" x14ac:dyDescent="0.2">
      <c r="C889" s="68"/>
      <c r="G889" s="69"/>
      <c r="H889" s="69"/>
      <c r="S889" s="66"/>
      <c r="AD889" s="66"/>
      <c r="AZ889" s="66"/>
      <c r="BV889" s="66"/>
      <c r="CG889" s="66"/>
      <c r="CR889" s="66"/>
      <c r="DG889" s="66"/>
      <c r="DH889" s="66"/>
      <c r="DI889" s="66"/>
      <c r="DT889" s="66"/>
      <c r="EE889" s="66"/>
      <c r="EQ889" s="66"/>
      <c r="FB889" s="66"/>
      <c r="FM889" s="66"/>
      <c r="FX889" s="66"/>
    </row>
    <row r="890" spans="3:180" s="67" customFormat="1" x14ac:dyDescent="0.2">
      <c r="C890" s="68"/>
      <c r="G890" s="69"/>
      <c r="H890" s="69"/>
      <c r="S890" s="66"/>
      <c r="AD890" s="66"/>
      <c r="AZ890" s="66"/>
      <c r="BV890" s="66"/>
      <c r="CG890" s="66"/>
      <c r="CR890" s="66"/>
      <c r="DG890" s="66"/>
      <c r="DH890" s="66"/>
      <c r="DI890" s="66"/>
      <c r="DT890" s="66"/>
      <c r="EE890" s="66"/>
      <c r="EQ890" s="66"/>
      <c r="FB890" s="66"/>
      <c r="FM890" s="66"/>
      <c r="FX890" s="66"/>
    </row>
    <row r="891" spans="3:180" s="67" customFormat="1" x14ac:dyDescent="0.2">
      <c r="C891" s="68"/>
      <c r="G891" s="69"/>
      <c r="H891" s="69"/>
      <c r="S891" s="66"/>
      <c r="AD891" s="66"/>
      <c r="AZ891" s="66"/>
      <c r="BV891" s="66"/>
      <c r="CG891" s="66"/>
      <c r="CR891" s="66"/>
      <c r="DG891" s="66"/>
      <c r="DH891" s="66"/>
      <c r="DI891" s="66"/>
      <c r="DT891" s="66"/>
      <c r="EE891" s="66"/>
      <c r="EQ891" s="66"/>
      <c r="FB891" s="66"/>
      <c r="FM891" s="66"/>
      <c r="FX891" s="66"/>
    </row>
    <row r="892" spans="3:180" s="67" customFormat="1" x14ac:dyDescent="0.2">
      <c r="C892" s="68"/>
      <c r="G892" s="69"/>
      <c r="H892" s="69"/>
      <c r="S892" s="66"/>
      <c r="AD892" s="66"/>
      <c r="AZ892" s="66"/>
      <c r="BV892" s="66"/>
      <c r="CG892" s="66"/>
      <c r="CR892" s="66"/>
      <c r="DG892" s="66"/>
      <c r="DH892" s="66"/>
      <c r="DI892" s="66"/>
      <c r="DT892" s="66"/>
      <c r="EE892" s="66"/>
      <c r="EQ892" s="66"/>
      <c r="FB892" s="66"/>
      <c r="FM892" s="66"/>
      <c r="FX892" s="66"/>
    </row>
    <row r="893" spans="3:180" s="67" customFormat="1" x14ac:dyDescent="0.2">
      <c r="C893" s="68"/>
      <c r="G893" s="69"/>
      <c r="H893" s="69"/>
      <c r="S893" s="66"/>
      <c r="AD893" s="66"/>
      <c r="AZ893" s="66"/>
      <c r="BV893" s="66"/>
      <c r="CG893" s="66"/>
      <c r="CR893" s="66"/>
      <c r="DG893" s="66"/>
      <c r="DH893" s="66"/>
      <c r="DI893" s="66"/>
      <c r="DT893" s="66"/>
      <c r="EE893" s="66"/>
      <c r="EQ893" s="66"/>
      <c r="FB893" s="66"/>
      <c r="FM893" s="66"/>
      <c r="FX893" s="66"/>
    </row>
    <row r="894" spans="3:180" s="67" customFormat="1" x14ac:dyDescent="0.2">
      <c r="C894" s="68"/>
      <c r="G894" s="69"/>
      <c r="H894" s="69"/>
      <c r="S894" s="66"/>
      <c r="AD894" s="66"/>
      <c r="AZ894" s="66"/>
      <c r="BV894" s="66"/>
      <c r="CG894" s="66"/>
      <c r="CR894" s="66"/>
      <c r="DG894" s="66"/>
      <c r="DH894" s="66"/>
      <c r="DI894" s="66"/>
      <c r="DT894" s="66"/>
      <c r="EE894" s="66"/>
      <c r="EQ894" s="66"/>
      <c r="FB894" s="66"/>
      <c r="FM894" s="66"/>
      <c r="FX894" s="66"/>
    </row>
    <row r="895" spans="3:180" s="67" customFormat="1" x14ac:dyDescent="0.2">
      <c r="C895" s="68"/>
      <c r="G895" s="69"/>
      <c r="H895" s="69"/>
      <c r="S895" s="66"/>
      <c r="AD895" s="66"/>
      <c r="AZ895" s="66"/>
      <c r="BV895" s="66"/>
      <c r="CG895" s="66"/>
      <c r="CR895" s="66"/>
      <c r="DG895" s="66"/>
      <c r="DH895" s="66"/>
      <c r="DI895" s="66"/>
      <c r="DT895" s="66"/>
      <c r="EE895" s="66"/>
      <c r="EQ895" s="66"/>
      <c r="FB895" s="66"/>
      <c r="FM895" s="66"/>
      <c r="FX895" s="66"/>
    </row>
    <row r="896" spans="3:180" s="67" customFormat="1" x14ac:dyDescent="0.2">
      <c r="C896" s="68"/>
      <c r="G896" s="69"/>
      <c r="H896" s="69"/>
      <c r="S896" s="66"/>
      <c r="AD896" s="66"/>
      <c r="AZ896" s="66"/>
      <c r="BV896" s="66"/>
      <c r="CG896" s="66"/>
      <c r="CR896" s="66"/>
      <c r="DG896" s="66"/>
      <c r="DH896" s="66"/>
      <c r="DI896" s="66"/>
      <c r="DT896" s="66"/>
      <c r="EE896" s="66"/>
      <c r="EQ896" s="66"/>
      <c r="FB896" s="66"/>
      <c r="FM896" s="66"/>
      <c r="FX896" s="66"/>
    </row>
    <row r="897" spans="3:180" s="67" customFormat="1" x14ac:dyDescent="0.2">
      <c r="C897" s="68"/>
      <c r="G897" s="69"/>
      <c r="H897" s="69"/>
      <c r="S897" s="66"/>
      <c r="AD897" s="66"/>
      <c r="AZ897" s="66"/>
      <c r="BV897" s="66"/>
      <c r="CG897" s="66"/>
      <c r="CR897" s="66"/>
      <c r="DG897" s="66"/>
      <c r="DH897" s="66"/>
      <c r="DI897" s="66"/>
      <c r="DT897" s="66"/>
      <c r="EE897" s="66"/>
      <c r="EQ897" s="66"/>
      <c r="FB897" s="66"/>
      <c r="FM897" s="66"/>
      <c r="FX897" s="66"/>
    </row>
    <row r="898" spans="3:180" s="67" customFormat="1" x14ac:dyDescent="0.2">
      <c r="C898" s="68"/>
      <c r="G898" s="69"/>
      <c r="H898" s="69"/>
      <c r="S898" s="66"/>
      <c r="AD898" s="66"/>
      <c r="AZ898" s="66"/>
      <c r="BV898" s="66"/>
      <c r="CG898" s="66"/>
      <c r="CR898" s="66"/>
      <c r="DG898" s="66"/>
      <c r="DH898" s="66"/>
      <c r="DI898" s="66"/>
      <c r="DT898" s="66"/>
      <c r="EE898" s="66"/>
      <c r="EQ898" s="66"/>
      <c r="FB898" s="66"/>
      <c r="FM898" s="66"/>
      <c r="FX898" s="66"/>
    </row>
    <row r="899" spans="3:180" s="67" customFormat="1" x14ac:dyDescent="0.2">
      <c r="C899" s="68"/>
      <c r="G899" s="69"/>
      <c r="H899" s="69"/>
      <c r="S899" s="66"/>
      <c r="AD899" s="66"/>
      <c r="AZ899" s="66"/>
      <c r="BV899" s="66"/>
      <c r="CG899" s="66"/>
      <c r="CR899" s="66"/>
      <c r="DG899" s="66"/>
      <c r="DH899" s="66"/>
      <c r="DI899" s="66"/>
      <c r="DT899" s="66"/>
      <c r="EE899" s="66"/>
      <c r="EQ899" s="66"/>
      <c r="FB899" s="66"/>
      <c r="FM899" s="66"/>
      <c r="FX899" s="66"/>
    </row>
    <row r="900" spans="3:180" s="67" customFormat="1" x14ac:dyDescent="0.2">
      <c r="C900" s="68"/>
      <c r="G900" s="69"/>
      <c r="H900" s="69"/>
      <c r="S900" s="66"/>
      <c r="AD900" s="66"/>
      <c r="AZ900" s="66"/>
      <c r="BV900" s="66"/>
      <c r="CG900" s="66"/>
      <c r="CR900" s="66"/>
      <c r="DG900" s="66"/>
      <c r="DH900" s="66"/>
      <c r="DI900" s="66"/>
      <c r="DT900" s="66"/>
      <c r="EE900" s="66"/>
      <c r="EQ900" s="66"/>
      <c r="FB900" s="66"/>
      <c r="FM900" s="66"/>
      <c r="FX900" s="66"/>
    </row>
    <row r="901" spans="3:180" s="67" customFormat="1" x14ac:dyDescent="0.2">
      <c r="C901" s="68"/>
      <c r="G901" s="69"/>
      <c r="H901" s="69"/>
      <c r="S901" s="66"/>
      <c r="AD901" s="66"/>
      <c r="AZ901" s="66"/>
      <c r="BV901" s="66"/>
      <c r="CG901" s="66"/>
      <c r="CR901" s="66"/>
      <c r="DG901" s="66"/>
      <c r="DH901" s="66"/>
      <c r="DI901" s="66"/>
      <c r="DT901" s="66"/>
      <c r="EE901" s="66"/>
      <c r="EQ901" s="66"/>
      <c r="FB901" s="66"/>
      <c r="FM901" s="66"/>
      <c r="FX901" s="66"/>
    </row>
    <row r="902" spans="3:180" s="67" customFormat="1" x14ac:dyDescent="0.2">
      <c r="C902" s="68"/>
      <c r="G902" s="69"/>
      <c r="H902" s="69"/>
      <c r="S902" s="66"/>
      <c r="AD902" s="66"/>
      <c r="AZ902" s="66"/>
      <c r="BV902" s="66"/>
      <c r="CG902" s="66"/>
      <c r="CR902" s="66"/>
      <c r="DG902" s="66"/>
      <c r="DH902" s="66"/>
      <c r="DI902" s="66"/>
      <c r="DT902" s="66"/>
      <c r="EE902" s="66"/>
      <c r="EQ902" s="66"/>
      <c r="FB902" s="66"/>
      <c r="FM902" s="66"/>
      <c r="FX902" s="66"/>
    </row>
    <row r="903" spans="3:180" s="67" customFormat="1" x14ac:dyDescent="0.2">
      <c r="C903" s="68"/>
      <c r="G903" s="69"/>
      <c r="H903" s="69"/>
      <c r="S903" s="66"/>
      <c r="AD903" s="66"/>
      <c r="AZ903" s="66"/>
      <c r="BV903" s="66"/>
      <c r="CG903" s="66"/>
      <c r="CR903" s="66"/>
      <c r="DG903" s="66"/>
      <c r="DH903" s="66"/>
      <c r="DI903" s="66"/>
      <c r="DT903" s="66"/>
      <c r="EE903" s="66"/>
      <c r="EQ903" s="66"/>
      <c r="FB903" s="66"/>
      <c r="FM903" s="66"/>
      <c r="FX903" s="66"/>
    </row>
    <row r="904" spans="3:180" s="67" customFormat="1" x14ac:dyDescent="0.2">
      <c r="C904" s="68"/>
      <c r="G904" s="69"/>
      <c r="H904" s="69"/>
      <c r="S904" s="66"/>
      <c r="AD904" s="66"/>
      <c r="AZ904" s="66"/>
      <c r="BV904" s="66"/>
      <c r="CG904" s="66"/>
      <c r="CR904" s="66"/>
      <c r="DG904" s="66"/>
      <c r="DH904" s="66"/>
      <c r="DI904" s="66"/>
      <c r="DT904" s="66"/>
      <c r="EE904" s="66"/>
      <c r="EQ904" s="66"/>
      <c r="FB904" s="66"/>
      <c r="FM904" s="66"/>
      <c r="FX904" s="66"/>
    </row>
    <row r="905" spans="3:180" s="67" customFormat="1" x14ac:dyDescent="0.2">
      <c r="C905" s="68"/>
      <c r="G905" s="69"/>
      <c r="H905" s="69"/>
      <c r="S905" s="66"/>
      <c r="AD905" s="66"/>
      <c r="AZ905" s="66"/>
      <c r="BV905" s="66"/>
      <c r="CG905" s="66"/>
      <c r="CR905" s="66"/>
      <c r="DG905" s="66"/>
      <c r="DH905" s="66"/>
      <c r="DI905" s="66"/>
      <c r="DT905" s="66"/>
      <c r="EE905" s="66"/>
      <c r="EQ905" s="66"/>
      <c r="FB905" s="66"/>
      <c r="FM905" s="66"/>
      <c r="FX905" s="66"/>
    </row>
    <row r="906" spans="3:180" s="67" customFormat="1" x14ac:dyDescent="0.2">
      <c r="C906" s="68"/>
      <c r="G906" s="69"/>
      <c r="H906" s="69"/>
      <c r="S906" s="66"/>
      <c r="AD906" s="66"/>
      <c r="AZ906" s="66"/>
      <c r="BV906" s="66"/>
      <c r="CG906" s="66"/>
      <c r="CR906" s="66"/>
      <c r="DG906" s="66"/>
      <c r="DH906" s="66"/>
      <c r="DI906" s="66"/>
      <c r="DT906" s="66"/>
      <c r="EE906" s="66"/>
      <c r="EQ906" s="66"/>
      <c r="FB906" s="66"/>
      <c r="FM906" s="66"/>
      <c r="FX906" s="66"/>
    </row>
    <row r="907" spans="3:180" s="67" customFormat="1" x14ac:dyDescent="0.2">
      <c r="C907" s="68"/>
      <c r="G907" s="69"/>
      <c r="H907" s="69"/>
      <c r="S907" s="66"/>
      <c r="AD907" s="66"/>
      <c r="AZ907" s="66"/>
      <c r="BV907" s="66"/>
      <c r="CG907" s="66"/>
      <c r="CR907" s="66"/>
      <c r="DG907" s="66"/>
      <c r="DH907" s="66"/>
      <c r="DI907" s="66"/>
      <c r="DT907" s="66"/>
      <c r="EE907" s="66"/>
      <c r="EQ907" s="66"/>
      <c r="FB907" s="66"/>
      <c r="FM907" s="66"/>
      <c r="FX907" s="66"/>
    </row>
    <row r="908" spans="3:180" s="67" customFormat="1" x14ac:dyDescent="0.2">
      <c r="C908" s="68"/>
      <c r="G908" s="69"/>
      <c r="H908" s="69"/>
      <c r="S908" s="66"/>
      <c r="AD908" s="66"/>
      <c r="AZ908" s="66"/>
      <c r="BV908" s="66"/>
      <c r="CG908" s="66"/>
      <c r="CR908" s="66"/>
      <c r="DG908" s="66"/>
      <c r="DH908" s="66"/>
      <c r="DI908" s="66"/>
      <c r="DT908" s="66"/>
      <c r="EE908" s="66"/>
      <c r="EQ908" s="66"/>
      <c r="FB908" s="66"/>
      <c r="FM908" s="66"/>
      <c r="FX908" s="66"/>
    </row>
    <row r="909" spans="3:180" s="67" customFormat="1" x14ac:dyDescent="0.2">
      <c r="C909" s="68"/>
      <c r="G909" s="69"/>
      <c r="H909" s="69"/>
      <c r="S909" s="66"/>
      <c r="AD909" s="66"/>
      <c r="AZ909" s="66"/>
      <c r="BV909" s="66"/>
      <c r="CG909" s="66"/>
      <c r="CR909" s="66"/>
      <c r="DG909" s="66"/>
      <c r="DH909" s="66"/>
      <c r="DI909" s="66"/>
      <c r="DT909" s="66"/>
      <c r="EE909" s="66"/>
      <c r="EQ909" s="66"/>
      <c r="FB909" s="66"/>
      <c r="FM909" s="66"/>
      <c r="FX909" s="66"/>
    </row>
    <row r="910" spans="3:180" s="67" customFormat="1" x14ac:dyDescent="0.2">
      <c r="C910" s="68"/>
      <c r="G910" s="69"/>
      <c r="H910" s="69"/>
      <c r="S910" s="66"/>
      <c r="AD910" s="66"/>
      <c r="AZ910" s="66"/>
      <c r="BV910" s="66"/>
      <c r="CG910" s="66"/>
      <c r="CR910" s="66"/>
      <c r="DG910" s="66"/>
      <c r="DH910" s="66"/>
      <c r="DI910" s="66"/>
      <c r="DT910" s="66"/>
      <c r="EE910" s="66"/>
      <c r="EQ910" s="66"/>
      <c r="FB910" s="66"/>
      <c r="FM910" s="66"/>
      <c r="FX910" s="66"/>
    </row>
    <row r="911" spans="3:180" s="67" customFormat="1" x14ac:dyDescent="0.2">
      <c r="C911" s="68"/>
      <c r="G911" s="69"/>
      <c r="H911" s="69"/>
      <c r="S911" s="66"/>
      <c r="AD911" s="66"/>
      <c r="AZ911" s="66"/>
      <c r="BV911" s="66"/>
      <c r="CG911" s="66"/>
      <c r="CR911" s="66"/>
      <c r="DG911" s="66"/>
      <c r="DH911" s="66"/>
      <c r="DI911" s="66"/>
      <c r="DT911" s="66"/>
      <c r="EE911" s="66"/>
      <c r="EQ911" s="66"/>
      <c r="FB911" s="66"/>
      <c r="FM911" s="66"/>
      <c r="FX911" s="66"/>
    </row>
    <row r="912" spans="3:180" s="67" customFormat="1" x14ac:dyDescent="0.2">
      <c r="C912" s="68"/>
      <c r="G912" s="69"/>
      <c r="H912" s="69"/>
      <c r="S912" s="66"/>
      <c r="AD912" s="66"/>
      <c r="AZ912" s="66"/>
      <c r="BV912" s="66"/>
      <c r="CG912" s="66"/>
      <c r="CR912" s="66"/>
      <c r="DG912" s="66"/>
      <c r="DH912" s="66"/>
      <c r="DI912" s="66"/>
      <c r="DT912" s="66"/>
      <c r="EE912" s="66"/>
      <c r="EQ912" s="66"/>
      <c r="FB912" s="66"/>
      <c r="FM912" s="66"/>
      <c r="FX912" s="66"/>
    </row>
    <row r="913" spans="3:180" s="67" customFormat="1" x14ac:dyDescent="0.2">
      <c r="C913" s="68"/>
      <c r="G913" s="69"/>
      <c r="H913" s="69"/>
      <c r="S913" s="66"/>
      <c r="AD913" s="66"/>
      <c r="AZ913" s="66"/>
      <c r="BV913" s="66"/>
      <c r="CG913" s="66"/>
      <c r="CR913" s="66"/>
      <c r="DG913" s="66"/>
      <c r="DH913" s="66"/>
      <c r="DI913" s="66"/>
      <c r="DT913" s="66"/>
      <c r="EE913" s="66"/>
      <c r="EQ913" s="66"/>
      <c r="FB913" s="66"/>
      <c r="FM913" s="66"/>
      <c r="FX913" s="66"/>
    </row>
    <row r="914" spans="3:180" s="67" customFormat="1" x14ac:dyDescent="0.2">
      <c r="C914" s="68"/>
      <c r="G914" s="69"/>
      <c r="H914" s="69"/>
      <c r="S914" s="66"/>
      <c r="AD914" s="66"/>
      <c r="AZ914" s="66"/>
      <c r="BV914" s="66"/>
      <c r="CG914" s="66"/>
      <c r="CR914" s="66"/>
      <c r="DG914" s="66"/>
      <c r="DH914" s="66"/>
      <c r="DI914" s="66"/>
      <c r="DT914" s="66"/>
      <c r="EE914" s="66"/>
      <c r="EQ914" s="66"/>
      <c r="FB914" s="66"/>
      <c r="FM914" s="66"/>
      <c r="FX914" s="66"/>
    </row>
    <row r="915" spans="3:180" s="67" customFormat="1" x14ac:dyDescent="0.2">
      <c r="C915" s="68"/>
      <c r="G915" s="69"/>
      <c r="H915" s="69"/>
      <c r="S915" s="66"/>
      <c r="AD915" s="66"/>
      <c r="AZ915" s="66"/>
      <c r="BV915" s="66"/>
      <c r="CG915" s="66"/>
      <c r="CR915" s="66"/>
      <c r="DG915" s="66"/>
      <c r="DH915" s="66"/>
      <c r="DI915" s="66"/>
      <c r="DT915" s="66"/>
      <c r="EE915" s="66"/>
      <c r="EQ915" s="66"/>
      <c r="FB915" s="66"/>
      <c r="FM915" s="66"/>
      <c r="FX915" s="66"/>
    </row>
    <row r="916" spans="3:180" s="67" customFormat="1" x14ac:dyDescent="0.2">
      <c r="C916" s="68"/>
      <c r="G916" s="69"/>
      <c r="H916" s="69"/>
      <c r="S916" s="66"/>
      <c r="AD916" s="66"/>
      <c r="AZ916" s="66"/>
      <c r="BV916" s="66"/>
      <c r="CG916" s="66"/>
      <c r="CR916" s="66"/>
      <c r="DG916" s="66"/>
      <c r="DH916" s="66"/>
      <c r="DI916" s="66"/>
      <c r="DT916" s="66"/>
      <c r="EE916" s="66"/>
      <c r="EQ916" s="66"/>
      <c r="FB916" s="66"/>
      <c r="FM916" s="66"/>
      <c r="FX916" s="66"/>
    </row>
    <row r="917" spans="3:180" s="67" customFormat="1" x14ac:dyDescent="0.2">
      <c r="C917" s="68"/>
      <c r="G917" s="69"/>
      <c r="H917" s="69"/>
      <c r="S917" s="66"/>
      <c r="AD917" s="66"/>
      <c r="AZ917" s="66"/>
      <c r="BV917" s="66"/>
      <c r="CG917" s="66"/>
      <c r="CR917" s="66"/>
      <c r="DG917" s="66"/>
      <c r="DH917" s="66"/>
      <c r="DI917" s="66"/>
      <c r="DT917" s="66"/>
      <c r="EE917" s="66"/>
      <c r="EQ917" s="66"/>
      <c r="FB917" s="66"/>
      <c r="FM917" s="66"/>
      <c r="FX917" s="66"/>
    </row>
    <row r="918" spans="3:180" s="67" customFormat="1" x14ac:dyDescent="0.2">
      <c r="C918" s="68"/>
      <c r="G918" s="69"/>
      <c r="H918" s="69"/>
      <c r="S918" s="66"/>
      <c r="AD918" s="66"/>
      <c r="AZ918" s="66"/>
      <c r="BV918" s="66"/>
      <c r="CG918" s="66"/>
      <c r="CR918" s="66"/>
      <c r="DG918" s="66"/>
      <c r="DH918" s="66"/>
      <c r="DI918" s="66"/>
      <c r="DT918" s="66"/>
      <c r="EE918" s="66"/>
      <c r="EQ918" s="66"/>
      <c r="FB918" s="66"/>
      <c r="FM918" s="66"/>
      <c r="FX918" s="66"/>
    </row>
    <row r="919" spans="3:180" s="67" customFormat="1" x14ac:dyDescent="0.2">
      <c r="C919" s="68"/>
      <c r="G919" s="69"/>
      <c r="H919" s="69"/>
      <c r="S919" s="66"/>
      <c r="AD919" s="66"/>
      <c r="AZ919" s="66"/>
      <c r="BV919" s="66"/>
      <c r="CG919" s="66"/>
      <c r="CR919" s="66"/>
      <c r="DG919" s="66"/>
      <c r="DH919" s="66"/>
      <c r="DI919" s="66"/>
      <c r="DT919" s="66"/>
      <c r="EE919" s="66"/>
      <c r="EQ919" s="66"/>
      <c r="FB919" s="66"/>
      <c r="FM919" s="66"/>
      <c r="FX919" s="66"/>
    </row>
    <row r="920" spans="3:180" s="67" customFormat="1" x14ac:dyDescent="0.2">
      <c r="C920" s="68"/>
      <c r="G920" s="69"/>
      <c r="H920" s="69"/>
      <c r="S920" s="66"/>
      <c r="AD920" s="66"/>
      <c r="AZ920" s="66"/>
      <c r="BV920" s="66"/>
      <c r="CG920" s="66"/>
      <c r="CR920" s="66"/>
      <c r="DG920" s="66"/>
      <c r="DH920" s="66"/>
      <c r="DI920" s="66"/>
      <c r="DT920" s="66"/>
      <c r="EE920" s="66"/>
      <c r="EQ920" s="66"/>
      <c r="FB920" s="66"/>
      <c r="FM920" s="66"/>
      <c r="FX920" s="66"/>
    </row>
    <row r="921" spans="3:180" s="67" customFormat="1" x14ac:dyDescent="0.2">
      <c r="C921" s="68"/>
      <c r="G921" s="69"/>
      <c r="H921" s="69"/>
      <c r="S921" s="66"/>
      <c r="AD921" s="66"/>
      <c r="AZ921" s="66"/>
      <c r="BV921" s="66"/>
      <c r="CG921" s="66"/>
      <c r="CR921" s="66"/>
      <c r="DG921" s="66"/>
      <c r="DH921" s="66"/>
      <c r="DI921" s="66"/>
      <c r="DT921" s="66"/>
      <c r="EE921" s="66"/>
      <c r="EQ921" s="66"/>
      <c r="FB921" s="66"/>
      <c r="FM921" s="66"/>
      <c r="FX921" s="66"/>
    </row>
    <row r="922" spans="3:180" s="67" customFormat="1" x14ac:dyDescent="0.2">
      <c r="C922" s="68"/>
      <c r="G922" s="69"/>
      <c r="H922" s="69"/>
      <c r="S922" s="66"/>
      <c r="AD922" s="66"/>
      <c r="AZ922" s="66"/>
      <c r="BV922" s="66"/>
      <c r="CG922" s="66"/>
      <c r="CR922" s="66"/>
      <c r="DG922" s="66"/>
      <c r="DH922" s="66"/>
      <c r="DI922" s="66"/>
      <c r="DT922" s="66"/>
      <c r="EE922" s="66"/>
      <c r="EQ922" s="66"/>
      <c r="FB922" s="66"/>
      <c r="FM922" s="66"/>
      <c r="FX922" s="66"/>
    </row>
    <row r="923" spans="3:180" s="67" customFormat="1" x14ac:dyDescent="0.2">
      <c r="C923" s="68"/>
      <c r="G923" s="69"/>
      <c r="H923" s="69"/>
      <c r="S923" s="66"/>
      <c r="AD923" s="66"/>
      <c r="AZ923" s="66"/>
      <c r="BV923" s="66"/>
      <c r="CG923" s="66"/>
      <c r="CR923" s="66"/>
      <c r="DG923" s="66"/>
      <c r="DH923" s="66"/>
      <c r="DI923" s="66"/>
      <c r="DT923" s="66"/>
      <c r="EE923" s="66"/>
      <c r="EQ923" s="66"/>
      <c r="FB923" s="66"/>
      <c r="FM923" s="66"/>
      <c r="FX923" s="66"/>
    </row>
    <row r="924" spans="3:180" s="67" customFormat="1" x14ac:dyDescent="0.2">
      <c r="C924" s="68"/>
      <c r="G924" s="69"/>
      <c r="H924" s="69"/>
      <c r="S924" s="66"/>
      <c r="AD924" s="66"/>
      <c r="AZ924" s="66"/>
      <c r="BV924" s="66"/>
      <c r="CG924" s="66"/>
      <c r="CR924" s="66"/>
      <c r="DG924" s="66"/>
      <c r="DH924" s="66"/>
      <c r="DI924" s="66"/>
      <c r="DT924" s="66"/>
      <c r="EE924" s="66"/>
      <c r="EQ924" s="66"/>
      <c r="FB924" s="66"/>
      <c r="FM924" s="66"/>
      <c r="FX924" s="66"/>
    </row>
    <row r="925" spans="3:180" s="67" customFormat="1" x14ac:dyDescent="0.2">
      <c r="C925" s="68"/>
      <c r="G925" s="69"/>
      <c r="H925" s="69"/>
      <c r="S925" s="66"/>
      <c r="AD925" s="66"/>
      <c r="AZ925" s="66"/>
      <c r="BV925" s="66"/>
      <c r="CG925" s="66"/>
      <c r="CR925" s="66"/>
      <c r="DG925" s="66"/>
      <c r="DH925" s="66"/>
      <c r="DI925" s="66"/>
      <c r="DT925" s="66"/>
      <c r="EE925" s="66"/>
      <c r="EQ925" s="66"/>
      <c r="FB925" s="66"/>
      <c r="FM925" s="66"/>
      <c r="FX925" s="66"/>
    </row>
    <row r="926" spans="3:180" s="67" customFormat="1" x14ac:dyDescent="0.2">
      <c r="C926" s="68"/>
      <c r="G926" s="69"/>
      <c r="H926" s="69"/>
      <c r="S926" s="66"/>
      <c r="AD926" s="66"/>
      <c r="AZ926" s="66"/>
      <c r="BV926" s="66"/>
      <c r="CG926" s="66"/>
      <c r="CR926" s="66"/>
      <c r="DG926" s="66"/>
      <c r="DH926" s="66"/>
      <c r="DI926" s="66"/>
      <c r="DT926" s="66"/>
      <c r="EE926" s="66"/>
      <c r="EQ926" s="66"/>
      <c r="FB926" s="66"/>
      <c r="FM926" s="66"/>
      <c r="FX926" s="66"/>
    </row>
    <row r="927" spans="3:180" s="67" customFormat="1" x14ac:dyDescent="0.2">
      <c r="C927" s="68"/>
      <c r="G927" s="69"/>
      <c r="H927" s="69"/>
      <c r="S927" s="66"/>
      <c r="AD927" s="66"/>
      <c r="AZ927" s="66"/>
      <c r="BV927" s="66"/>
      <c r="CG927" s="66"/>
      <c r="CR927" s="66"/>
      <c r="DG927" s="66"/>
      <c r="DH927" s="66"/>
      <c r="DI927" s="66"/>
      <c r="DT927" s="66"/>
      <c r="EE927" s="66"/>
      <c r="EQ927" s="66"/>
      <c r="FB927" s="66"/>
      <c r="FM927" s="66"/>
      <c r="FX927" s="66"/>
    </row>
    <row r="928" spans="3:180" s="67" customFormat="1" x14ac:dyDescent="0.2">
      <c r="C928" s="68"/>
      <c r="G928" s="69"/>
      <c r="H928" s="69"/>
      <c r="S928" s="66"/>
      <c r="AD928" s="66"/>
      <c r="AZ928" s="66"/>
      <c r="BV928" s="66"/>
      <c r="CG928" s="66"/>
      <c r="CR928" s="66"/>
      <c r="DG928" s="66"/>
      <c r="DH928" s="66"/>
      <c r="DI928" s="66"/>
      <c r="DT928" s="66"/>
      <c r="EE928" s="66"/>
      <c r="EQ928" s="66"/>
      <c r="FB928" s="66"/>
      <c r="FM928" s="66"/>
      <c r="FX928" s="66"/>
    </row>
    <row r="929" spans="3:180" s="67" customFormat="1" x14ac:dyDescent="0.2">
      <c r="C929" s="68"/>
      <c r="G929" s="69"/>
      <c r="H929" s="69"/>
      <c r="S929" s="66"/>
      <c r="AD929" s="66"/>
      <c r="AZ929" s="66"/>
      <c r="BV929" s="66"/>
      <c r="CG929" s="66"/>
      <c r="CR929" s="66"/>
      <c r="DG929" s="66"/>
      <c r="DH929" s="66"/>
      <c r="DI929" s="66"/>
      <c r="DT929" s="66"/>
      <c r="EE929" s="66"/>
      <c r="EQ929" s="66"/>
      <c r="FB929" s="66"/>
      <c r="FM929" s="66"/>
      <c r="FX929" s="66"/>
    </row>
    <row r="930" spans="3:180" s="67" customFormat="1" x14ac:dyDescent="0.2">
      <c r="C930" s="68"/>
      <c r="G930" s="69"/>
      <c r="H930" s="69"/>
      <c r="S930" s="66"/>
      <c r="AD930" s="66"/>
      <c r="AZ930" s="66"/>
      <c r="BV930" s="66"/>
      <c r="CG930" s="66"/>
      <c r="CR930" s="66"/>
      <c r="DG930" s="66"/>
      <c r="DH930" s="66"/>
      <c r="DI930" s="66"/>
      <c r="DT930" s="66"/>
      <c r="EE930" s="66"/>
      <c r="EQ930" s="66"/>
      <c r="FB930" s="66"/>
      <c r="FM930" s="66"/>
      <c r="FX930" s="66"/>
    </row>
    <row r="931" spans="3:180" s="67" customFormat="1" x14ac:dyDescent="0.2">
      <c r="C931" s="68"/>
      <c r="G931" s="69"/>
      <c r="H931" s="69"/>
      <c r="S931" s="66"/>
      <c r="AD931" s="66"/>
      <c r="AZ931" s="66"/>
      <c r="BV931" s="66"/>
      <c r="CG931" s="66"/>
      <c r="CR931" s="66"/>
      <c r="DG931" s="66"/>
      <c r="DH931" s="66"/>
      <c r="DI931" s="66"/>
      <c r="DT931" s="66"/>
      <c r="EE931" s="66"/>
      <c r="EQ931" s="66"/>
      <c r="FB931" s="66"/>
      <c r="FM931" s="66"/>
      <c r="FX931" s="66"/>
    </row>
    <row r="932" spans="3:180" s="67" customFormat="1" x14ac:dyDescent="0.2">
      <c r="C932" s="68"/>
      <c r="G932" s="69"/>
      <c r="H932" s="69"/>
      <c r="S932" s="66"/>
      <c r="AD932" s="66"/>
      <c r="AZ932" s="66"/>
      <c r="BV932" s="66"/>
      <c r="CG932" s="66"/>
      <c r="CR932" s="66"/>
      <c r="DG932" s="66"/>
      <c r="DH932" s="66"/>
      <c r="DI932" s="66"/>
      <c r="DT932" s="66"/>
      <c r="EE932" s="66"/>
      <c r="EQ932" s="66"/>
      <c r="FB932" s="66"/>
      <c r="FM932" s="66"/>
      <c r="FX932" s="66"/>
    </row>
    <row r="933" spans="3:180" s="67" customFormat="1" x14ac:dyDescent="0.2">
      <c r="C933" s="68"/>
      <c r="G933" s="69"/>
      <c r="H933" s="69"/>
      <c r="S933" s="66"/>
      <c r="AD933" s="66"/>
      <c r="AZ933" s="66"/>
      <c r="BV933" s="66"/>
      <c r="CG933" s="66"/>
      <c r="CR933" s="66"/>
      <c r="DG933" s="66"/>
      <c r="DH933" s="66"/>
      <c r="DI933" s="66"/>
      <c r="DT933" s="66"/>
      <c r="EE933" s="66"/>
      <c r="EQ933" s="66"/>
      <c r="FB933" s="66"/>
      <c r="FM933" s="66"/>
      <c r="FX933" s="66"/>
    </row>
    <row r="934" spans="3:180" s="67" customFormat="1" x14ac:dyDescent="0.2">
      <c r="C934" s="68"/>
      <c r="G934" s="69"/>
      <c r="H934" s="69"/>
      <c r="S934" s="66"/>
      <c r="AD934" s="66"/>
      <c r="AZ934" s="66"/>
      <c r="BV934" s="66"/>
      <c r="CG934" s="66"/>
      <c r="CR934" s="66"/>
      <c r="DG934" s="66"/>
      <c r="DH934" s="66"/>
      <c r="DI934" s="66"/>
      <c r="DT934" s="66"/>
      <c r="EE934" s="66"/>
      <c r="EQ934" s="66"/>
      <c r="FB934" s="66"/>
      <c r="FM934" s="66"/>
      <c r="FX934" s="66"/>
    </row>
    <row r="935" spans="3:180" s="67" customFormat="1" x14ac:dyDescent="0.2">
      <c r="C935" s="68"/>
      <c r="G935" s="69"/>
      <c r="H935" s="69"/>
      <c r="S935" s="66"/>
      <c r="AD935" s="66"/>
      <c r="AZ935" s="66"/>
      <c r="BV935" s="66"/>
      <c r="CG935" s="66"/>
      <c r="CR935" s="66"/>
      <c r="DG935" s="66"/>
      <c r="DH935" s="66"/>
      <c r="DI935" s="66"/>
      <c r="DT935" s="66"/>
      <c r="EE935" s="66"/>
      <c r="EQ935" s="66"/>
      <c r="FB935" s="66"/>
      <c r="FM935" s="66"/>
      <c r="FX935" s="66"/>
    </row>
    <row r="936" spans="3:180" s="67" customFormat="1" x14ac:dyDescent="0.2">
      <c r="C936" s="68"/>
      <c r="G936" s="69"/>
      <c r="H936" s="69"/>
      <c r="S936" s="66"/>
      <c r="AD936" s="66"/>
      <c r="AZ936" s="66"/>
      <c r="BV936" s="66"/>
      <c r="CG936" s="66"/>
      <c r="CR936" s="66"/>
      <c r="DG936" s="66"/>
      <c r="DH936" s="66"/>
      <c r="DI936" s="66"/>
      <c r="DT936" s="66"/>
      <c r="EE936" s="66"/>
      <c r="EQ936" s="66"/>
      <c r="FB936" s="66"/>
      <c r="FM936" s="66"/>
      <c r="FX936" s="66"/>
    </row>
    <row r="937" spans="3:180" s="67" customFormat="1" x14ac:dyDescent="0.2">
      <c r="C937" s="68"/>
      <c r="G937" s="69"/>
      <c r="H937" s="69"/>
      <c r="S937" s="66"/>
      <c r="AD937" s="66"/>
      <c r="AZ937" s="66"/>
      <c r="BV937" s="66"/>
      <c r="CG937" s="66"/>
      <c r="CR937" s="66"/>
      <c r="DG937" s="66"/>
      <c r="DH937" s="66"/>
      <c r="DI937" s="66"/>
      <c r="DT937" s="66"/>
      <c r="EE937" s="66"/>
      <c r="EQ937" s="66"/>
      <c r="FB937" s="66"/>
      <c r="FM937" s="66"/>
      <c r="FX937" s="66"/>
    </row>
    <row r="938" spans="3:180" s="67" customFormat="1" x14ac:dyDescent="0.2">
      <c r="C938" s="68"/>
      <c r="G938" s="69"/>
      <c r="H938" s="69"/>
      <c r="S938" s="66"/>
      <c r="AD938" s="66"/>
      <c r="AZ938" s="66"/>
      <c r="BV938" s="66"/>
      <c r="CG938" s="66"/>
      <c r="CR938" s="66"/>
      <c r="DG938" s="66"/>
      <c r="DH938" s="66"/>
      <c r="DI938" s="66"/>
      <c r="DT938" s="66"/>
      <c r="EE938" s="66"/>
      <c r="EQ938" s="66"/>
      <c r="FB938" s="66"/>
      <c r="FM938" s="66"/>
      <c r="FX938" s="66"/>
    </row>
    <row r="939" spans="3:180" s="67" customFormat="1" x14ac:dyDescent="0.2">
      <c r="C939" s="68"/>
      <c r="G939" s="69"/>
      <c r="H939" s="69"/>
      <c r="S939" s="66"/>
      <c r="AD939" s="66"/>
      <c r="AZ939" s="66"/>
      <c r="BV939" s="66"/>
      <c r="CG939" s="66"/>
      <c r="CR939" s="66"/>
      <c r="DG939" s="66"/>
      <c r="DH939" s="66"/>
      <c r="DI939" s="66"/>
      <c r="DT939" s="66"/>
      <c r="EE939" s="66"/>
      <c r="EQ939" s="66"/>
      <c r="FB939" s="66"/>
      <c r="FM939" s="66"/>
      <c r="FX939" s="66"/>
    </row>
    <row r="940" spans="3:180" s="67" customFormat="1" x14ac:dyDescent="0.2">
      <c r="C940" s="68"/>
      <c r="G940" s="69"/>
      <c r="H940" s="69"/>
      <c r="S940" s="66"/>
      <c r="AD940" s="66"/>
      <c r="AZ940" s="66"/>
      <c r="BV940" s="66"/>
      <c r="CG940" s="66"/>
      <c r="CR940" s="66"/>
      <c r="DG940" s="66"/>
      <c r="DH940" s="66"/>
      <c r="DI940" s="66"/>
      <c r="DT940" s="66"/>
      <c r="EE940" s="66"/>
      <c r="EQ940" s="66"/>
      <c r="FB940" s="66"/>
      <c r="FM940" s="66"/>
      <c r="FX940" s="66"/>
    </row>
    <row r="941" spans="3:180" s="67" customFormat="1" x14ac:dyDescent="0.2">
      <c r="C941" s="68"/>
      <c r="G941" s="69"/>
      <c r="H941" s="69"/>
      <c r="S941" s="66"/>
      <c r="AD941" s="66"/>
      <c r="AZ941" s="66"/>
      <c r="BV941" s="66"/>
      <c r="CG941" s="66"/>
      <c r="CR941" s="66"/>
      <c r="DG941" s="66"/>
      <c r="DH941" s="66"/>
      <c r="DI941" s="66"/>
      <c r="DT941" s="66"/>
      <c r="EE941" s="66"/>
      <c r="EQ941" s="66"/>
      <c r="FB941" s="66"/>
      <c r="FM941" s="66"/>
      <c r="FX941" s="66"/>
    </row>
    <row r="942" spans="3:180" s="67" customFormat="1" x14ac:dyDescent="0.2">
      <c r="C942" s="68"/>
      <c r="G942" s="69"/>
      <c r="H942" s="69"/>
      <c r="S942" s="66"/>
      <c r="AD942" s="66"/>
      <c r="AZ942" s="66"/>
      <c r="BV942" s="66"/>
      <c r="CG942" s="66"/>
      <c r="CR942" s="66"/>
      <c r="DG942" s="66"/>
      <c r="DH942" s="66"/>
      <c r="DI942" s="66"/>
      <c r="DT942" s="66"/>
      <c r="EE942" s="66"/>
      <c r="EQ942" s="66"/>
      <c r="FB942" s="66"/>
      <c r="FM942" s="66"/>
      <c r="FX942" s="66"/>
    </row>
    <row r="943" spans="3:180" s="67" customFormat="1" x14ac:dyDescent="0.2">
      <c r="C943" s="68"/>
      <c r="G943" s="69"/>
      <c r="H943" s="69"/>
      <c r="S943" s="66"/>
      <c r="AD943" s="66"/>
      <c r="AZ943" s="66"/>
      <c r="BV943" s="66"/>
      <c r="CG943" s="66"/>
      <c r="CR943" s="66"/>
      <c r="DG943" s="66"/>
      <c r="DH943" s="66"/>
      <c r="DI943" s="66"/>
      <c r="DT943" s="66"/>
      <c r="EE943" s="66"/>
      <c r="EQ943" s="66"/>
      <c r="FB943" s="66"/>
      <c r="FM943" s="66"/>
      <c r="FX943" s="66"/>
    </row>
    <row r="944" spans="3:180" s="67" customFormat="1" x14ac:dyDescent="0.2">
      <c r="C944" s="68"/>
      <c r="G944" s="69"/>
      <c r="H944" s="69"/>
      <c r="S944" s="66"/>
      <c r="AD944" s="66"/>
      <c r="AZ944" s="66"/>
      <c r="BV944" s="66"/>
      <c r="CG944" s="66"/>
      <c r="CR944" s="66"/>
      <c r="DG944" s="66"/>
      <c r="DH944" s="66"/>
      <c r="DI944" s="66"/>
      <c r="DT944" s="66"/>
      <c r="EE944" s="66"/>
      <c r="EQ944" s="66"/>
      <c r="FB944" s="66"/>
      <c r="FM944" s="66"/>
      <c r="FX944" s="66"/>
    </row>
    <row r="945" spans="3:180" s="67" customFormat="1" x14ac:dyDescent="0.2">
      <c r="C945" s="68"/>
      <c r="G945" s="69"/>
      <c r="H945" s="69"/>
      <c r="S945" s="66"/>
      <c r="AD945" s="66"/>
      <c r="AZ945" s="66"/>
      <c r="BV945" s="66"/>
      <c r="CG945" s="66"/>
      <c r="CR945" s="66"/>
      <c r="DG945" s="66"/>
      <c r="DH945" s="66"/>
      <c r="DI945" s="66"/>
      <c r="DT945" s="66"/>
      <c r="EE945" s="66"/>
      <c r="EQ945" s="66"/>
      <c r="FB945" s="66"/>
      <c r="FM945" s="66"/>
      <c r="FX945" s="66"/>
    </row>
    <row r="946" spans="3:180" s="67" customFormat="1" x14ac:dyDescent="0.2">
      <c r="C946" s="68"/>
      <c r="G946" s="69"/>
      <c r="H946" s="69"/>
      <c r="S946" s="66"/>
      <c r="AD946" s="66"/>
      <c r="AZ946" s="66"/>
      <c r="BV946" s="66"/>
      <c r="CG946" s="66"/>
      <c r="CR946" s="66"/>
      <c r="DG946" s="66"/>
      <c r="DH946" s="66"/>
      <c r="DI946" s="66"/>
      <c r="DT946" s="66"/>
      <c r="EE946" s="66"/>
      <c r="EQ946" s="66"/>
      <c r="FB946" s="66"/>
      <c r="FM946" s="66"/>
      <c r="FX946" s="66"/>
    </row>
    <row r="947" spans="3:180" s="67" customFormat="1" x14ac:dyDescent="0.2">
      <c r="C947" s="68"/>
      <c r="G947" s="69"/>
      <c r="H947" s="69"/>
      <c r="S947" s="66"/>
      <c r="AD947" s="66"/>
      <c r="AZ947" s="66"/>
      <c r="BV947" s="66"/>
      <c r="CG947" s="66"/>
      <c r="CR947" s="66"/>
      <c r="DG947" s="66"/>
      <c r="DH947" s="66"/>
      <c r="DI947" s="66"/>
      <c r="DT947" s="66"/>
      <c r="EE947" s="66"/>
      <c r="EQ947" s="66"/>
      <c r="FB947" s="66"/>
      <c r="FM947" s="66"/>
      <c r="FX947" s="66"/>
    </row>
    <row r="948" spans="3:180" s="67" customFormat="1" x14ac:dyDescent="0.2">
      <c r="C948" s="68"/>
      <c r="G948" s="69"/>
      <c r="H948" s="69"/>
      <c r="S948" s="66"/>
      <c r="AD948" s="66"/>
      <c r="AZ948" s="66"/>
      <c r="BV948" s="66"/>
      <c r="CG948" s="66"/>
      <c r="CR948" s="66"/>
      <c r="DG948" s="66"/>
      <c r="DH948" s="66"/>
      <c r="DI948" s="66"/>
      <c r="DT948" s="66"/>
      <c r="EE948" s="66"/>
      <c r="EQ948" s="66"/>
      <c r="FB948" s="66"/>
      <c r="FM948" s="66"/>
      <c r="FX948" s="66"/>
    </row>
    <row r="949" spans="3:180" s="67" customFormat="1" x14ac:dyDescent="0.2">
      <c r="C949" s="68"/>
      <c r="G949" s="69"/>
      <c r="H949" s="69"/>
      <c r="S949" s="66"/>
      <c r="AD949" s="66"/>
      <c r="AZ949" s="66"/>
      <c r="BV949" s="66"/>
      <c r="CG949" s="66"/>
      <c r="CR949" s="66"/>
      <c r="DG949" s="66"/>
      <c r="DH949" s="66"/>
      <c r="DI949" s="66"/>
      <c r="DT949" s="66"/>
      <c r="EE949" s="66"/>
      <c r="EQ949" s="66"/>
      <c r="FB949" s="66"/>
      <c r="FM949" s="66"/>
      <c r="FX949" s="66"/>
    </row>
    <row r="950" spans="3:180" s="67" customFormat="1" x14ac:dyDescent="0.2">
      <c r="C950" s="68"/>
      <c r="G950" s="69"/>
      <c r="H950" s="69"/>
      <c r="S950" s="66"/>
      <c r="AD950" s="66"/>
      <c r="AZ950" s="66"/>
      <c r="BV950" s="66"/>
      <c r="CG950" s="66"/>
      <c r="CR950" s="66"/>
      <c r="DG950" s="66"/>
      <c r="DH950" s="66"/>
      <c r="DI950" s="66"/>
      <c r="DT950" s="66"/>
      <c r="EE950" s="66"/>
      <c r="EQ950" s="66"/>
      <c r="FB950" s="66"/>
      <c r="FM950" s="66"/>
      <c r="FX950" s="66"/>
    </row>
    <row r="951" spans="3:180" s="67" customFormat="1" x14ac:dyDescent="0.2">
      <c r="C951" s="68"/>
      <c r="G951" s="69"/>
      <c r="H951" s="69"/>
      <c r="S951" s="66"/>
      <c r="AD951" s="66"/>
      <c r="AZ951" s="66"/>
      <c r="BV951" s="66"/>
      <c r="CG951" s="66"/>
      <c r="CR951" s="66"/>
      <c r="DG951" s="66"/>
      <c r="DH951" s="66"/>
      <c r="DI951" s="66"/>
      <c r="DT951" s="66"/>
      <c r="EE951" s="66"/>
      <c r="EQ951" s="66"/>
      <c r="FB951" s="66"/>
      <c r="FM951" s="66"/>
      <c r="FX951" s="66"/>
    </row>
    <row r="952" spans="3:180" s="67" customFormat="1" x14ac:dyDescent="0.2">
      <c r="C952" s="68"/>
      <c r="G952" s="69"/>
      <c r="H952" s="69"/>
      <c r="S952" s="66"/>
      <c r="AD952" s="66"/>
      <c r="AZ952" s="66"/>
      <c r="BV952" s="66"/>
      <c r="CG952" s="66"/>
      <c r="CR952" s="66"/>
      <c r="DG952" s="66"/>
      <c r="DH952" s="66"/>
      <c r="DI952" s="66"/>
      <c r="DT952" s="66"/>
      <c r="EE952" s="66"/>
      <c r="EQ952" s="66"/>
      <c r="FB952" s="66"/>
      <c r="FM952" s="66"/>
      <c r="FX952" s="66"/>
    </row>
    <row r="953" spans="3:180" s="67" customFormat="1" x14ac:dyDescent="0.2">
      <c r="C953" s="68"/>
      <c r="G953" s="69"/>
      <c r="H953" s="69"/>
      <c r="S953" s="66"/>
      <c r="AD953" s="66"/>
      <c r="AZ953" s="66"/>
      <c r="BV953" s="66"/>
      <c r="CG953" s="66"/>
      <c r="CR953" s="66"/>
      <c r="DG953" s="66"/>
      <c r="DH953" s="66"/>
      <c r="DI953" s="66"/>
      <c r="DT953" s="66"/>
      <c r="EE953" s="66"/>
      <c r="EQ953" s="66"/>
      <c r="FB953" s="66"/>
      <c r="FM953" s="66"/>
      <c r="FX953" s="66"/>
    </row>
    <row r="954" spans="3:180" s="67" customFormat="1" x14ac:dyDescent="0.2">
      <c r="C954" s="68"/>
      <c r="G954" s="69"/>
      <c r="H954" s="69"/>
      <c r="S954" s="66"/>
      <c r="AD954" s="66"/>
      <c r="AZ954" s="66"/>
      <c r="BV954" s="66"/>
      <c r="CG954" s="66"/>
      <c r="CR954" s="66"/>
      <c r="DG954" s="66"/>
      <c r="DH954" s="66"/>
      <c r="DI954" s="66"/>
      <c r="DT954" s="66"/>
      <c r="EE954" s="66"/>
      <c r="EQ954" s="66"/>
      <c r="FB954" s="66"/>
      <c r="FM954" s="66"/>
      <c r="FX954" s="66"/>
    </row>
    <row r="955" spans="3:180" s="67" customFormat="1" x14ac:dyDescent="0.2">
      <c r="C955" s="68"/>
      <c r="G955" s="69"/>
      <c r="H955" s="69"/>
      <c r="S955" s="66"/>
      <c r="AD955" s="66"/>
      <c r="AZ955" s="66"/>
      <c r="BV955" s="66"/>
      <c r="CG955" s="66"/>
      <c r="CR955" s="66"/>
      <c r="DG955" s="66"/>
      <c r="DH955" s="66"/>
      <c r="DI955" s="66"/>
      <c r="DT955" s="66"/>
      <c r="EE955" s="66"/>
      <c r="EQ955" s="66"/>
      <c r="FB955" s="66"/>
      <c r="FM955" s="66"/>
      <c r="FX955" s="66"/>
    </row>
    <row r="956" spans="3:180" s="67" customFormat="1" x14ac:dyDescent="0.2">
      <c r="C956" s="68"/>
      <c r="G956" s="69"/>
      <c r="H956" s="69"/>
      <c r="S956" s="66"/>
      <c r="AD956" s="66"/>
      <c r="AZ956" s="66"/>
      <c r="BV956" s="66"/>
      <c r="CG956" s="66"/>
      <c r="CR956" s="66"/>
      <c r="DG956" s="66"/>
      <c r="DH956" s="66"/>
      <c r="DI956" s="66"/>
      <c r="DT956" s="66"/>
      <c r="EE956" s="66"/>
      <c r="EQ956" s="66"/>
      <c r="FB956" s="66"/>
      <c r="FM956" s="66"/>
      <c r="FX956" s="66"/>
    </row>
    <row r="957" spans="3:180" s="67" customFormat="1" x14ac:dyDescent="0.2">
      <c r="C957" s="68"/>
      <c r="G957" s="69"/>
      <c r="H957" s="69"/>
      <c r="S957" s="66"/>
      <c r="AD957" s="66"/>
      <c r="AZ957" s="66"/>
      <c r="BV957" s="66"/>
      <c r="CG957" s="66"/>
      <c r="CR957" s="66"/>
      <c r="DG957" s="66"/>
      <c r="DH957" s="66"/>
      <c r="DI957" s="66"/>
      <c r="DT957" s="66"/>
      <c r="EE957" s="66"/>
      <c r="EQ957" s="66"/>
      <c r="FB957" s="66"/>
      <c r="FM957" s="66"/>
      <c r="FX957" s="66"/>
    </row>
    <row r="958" spans="3:180" s="67" customFormat="1" x14ac:dyDescent="0.2">
      <c r="C958" s="68"/>
      <c r="G958" s="69"/>
      <c r="H958" s="69"/>
      <c r="S958" s="66"/>
      <c r="AD958" s="66"/>
      <c r="AZ958" s="66"/>
      <c r="BV958" s="66"/>
      <c r="CG958" s="66"/>
      <c r="CR958" s="66"/>
      <c r="DG958" s="66"/>
      <c r="DH958" s="66"/>
      <c r="DI958" s="66"/>
      <c r="DT958" s="66"/>
      <c r="EE958" s="66"/>
      <c r="EQ958" s="66"/>
      <c r="FB958" s="66"/>
      <c r="FM958" s="66"/>
      <c r="FX958" s="66"/>
    </row>
    <row r="959" spans="3:180" s="67" customFormat="1" x14ac:dyDescent="0.2">
      <c r="C959" s="68"/>
      <c r="G959" s="69"/>
      <c r="H959" s="69"/>
      <c r="S959" s="66"/>
      <c r="AD959" s="66"/>
      <c r="AZ959" s="66"/>
      <c r="BV959" s="66"/>
      <c r="CG959" s="66"/>
      <c r="CR959" s="66"/>
      <c r="DG959" s="66"/>
      <c r="DH959" s="66"/>
      <c r="DI959" s="66"/>
      <c r="DT959" s="66"/>
      <c r="EE959" s="66"/>
      <c r="EQ959" s="66"/>
      <c r="FB959" s="66"/>
      <c r="FM959" s="66"/>
      <c r="FX959" s="66"/>
    </row>
    <row r="960" spans="3:180" s="67" customFormat="1" x14ac:dyDescent="0.2">
      <c r="C960" s="68"/>
      <c r="G960" s="69"/>
      <c r="H960" s="69"/>
      <c r="S960" s="66"/>
      <c r="AD960" s="66"/>
      <c r="AZ960" s="66"/>
      <c r="BV960" s="66"/>
      <c r="CG960" s="66"/>
      <c r="CR960" s="66"/>
      <c r="DG960" s="66"/>
      <c r="DH960" s="66"/>
      <c r="DI960" s="66"/>
      <c r="DT960" s="66"/>
      <c r="EE960" s="66"/>
      <c r="EQ960" s="66"/>
      <c r="FB960" s="66"/>
      <c r="FM960" s="66"/>
      <c r="FX960" s="66"/>
    </row>
    <row r="961" spans="3:180" s="67" customFormat="1" x14ac:dyDescent="0.2">
      <c r="C961" s="68"/>
      <c r="G961" s="69"/>
      <c r="H961" s="69"/>
      <c r="S961" s="66"/>
      <c r="AD961" s="66"/>
      <c r="AZ961" s="66"/>
      <c r="BV961" s="66"/>
      <c r="CG961" s="66"/>
      <c r="CR961" s="66"/>
      <c r="DG961" s="66"/>
      <c r="DH961" s="66"/>
      <c r="DI961" s="66"/>
      <c r="DT961" s="66"/>
      <c r="EE961" s="66"/>
      <c r="EQ961" s="66"/>
      <c r="FB961" s="66"/>
      <c r="FM961" s="66"/>
      <c r="FX961" s="66"/>
    </row>
    <row r="962" spans="3:180" s="67" customFormat="1" x14ac:dyDescent="0.2">
      <c r="C962" s="68"/>
      <c r="G962" s="69"/>
      <c r="H962" s="69"/>
      <c r="S962" s="66"/>
      <c r="AD962" s="66"/>
      <c r="AZ962" s="66"/>
      <c r="BV962" s="66"/>
      <c r="CG962" s="66"/>
      <c r="CR962" s="66"/>
      <c r="DG962" s="66"/>
      <c r="DH962" s="66"/>
      <c r="DI962" s="66"/>
      <c r="DT962" s="66"/>
      <c r="EE962" s="66"/>
      <c r="EQ962" s="66"/>
      <c r="FB962" s="66"/>
      <c r="FM962" s="66"/>
      <c r="FX962" s="66"/>
    </row>
    <row r="963" spans="3:180" s="67" customFormat="1" x14ac:dyDescent="0.2">
      <c r="C963" s="68"/>
      <c r="G963" s="69"/>
      <c r="H963" s="69"/>
      <c r="S963" s="66"/>
      <c r="AD963" s="66"/>
      <c r="AZ963" s="66"/>
      <c r="BV963" s="66"/>
      <c r="CG963" s="66"/>
      <c r="CR963" s="66"/>
      <c r="DG963" s="66"/>
      <c r="DH963" s="66"/>
      <c r="DI963" s="66"/>
      <c r="DT963" s="66"/>
      <c r="EE963" s="66"/>
      <c r="EQ963" s="66"/>
      <c r="FB963" s="66"/>
      <c r="FM963" s="66"/>
      <c r="FX963" s="66"/>
    </row>
    <row r="964" spans="3:180" s="67" customFormat="1" x14ac:dyDescent="0.2">
      <c r="C964" s="68"/>
      <c r="G964" s="69"/>
      <c r="H964" s="69"/>
      <c r="S964" s="66"/>
      <c r="AD964" s="66"/>
      <c r="AZ964" s="66"/>
      <c r="BV964" s="66"/>
      <c r="CG964" s="66"/>
      <c r="CR964" s="66"/>
      <c r="DG964" s="66"/>
      <c r="DH964" s="66"/>
      <c r="DI964" s="66"/>
      <c r="DT964" s="66"/>
      <c r="EE964" s="66"/>
      <c r="EQ964" s="66"/>
      <c r="FB964" s="66"/>
      <c r="FM964" s="66"/>
      <c r="FX964" s="66"/>
    </row>
    <row r="965" spans="3:180" s="67" customFormat="1" x14ac:dyDescent="0.2">
      <c r="C965" s="68"/>
      <c r="G965" s="69"/>
      <c r="H965" s="69"/>
      <c r="S965" s="66"/>
      <c r="AD965" s="66"/>
      <c r="AZ965" s="66"/>
      <c r="BV965" s="66"/>
      <c r="CG965" s="66"/>
      <c r="CR965" s="66"/>
      <c r="DG965" s="66"/>
      <c r="DH965" s="66"/>
      <c r="DI965" s="66"/>
      <c r="DT965" s="66"/>
      <c r="EE965" s="66"/>
      <c r="EQ965" s="66"/>
      <c r="FB965" s="66"/>
      <c r="FM965" s="66"/>
      <c r="FX965" s="66"/>
    </row>
    <row r="966" spans="3:180" s="67" customFormat="1" x14ac:dyDescent="0.2">
      <c r="C966" s="68"/>
      <c r="G966" s="69"/>
      <c r="H966" s="69"/>
      <c r="S966" s="66"/>
      <c r="AD966" s="66"/>
      <c r="AZ966" s="66"/>
      <c r="BV966" s="66"/>
      <c r="CG966" s="66"/>
      <c r="CR966" s="66"/>
      <c r="DG966" s="66"/>
      <c r="DH966" s="66"/>
      <c r="DI966" s="66"/>
      <c r="DT966" s="66"/>
      <c r="EE966" s="66"/>
      <c r="EQ966" s="66"/>
      <c r="FB966" s="66"/>
      <c r="FM966" s="66"/>
      <c r="FX966" s="66"/>
    </row>
    <row r="967" spans="3:180" s="67" customFormat="1" x14ac:dyDescent="0.2">
      <c r="C967" s="68"/>
      <c r="G967" s="69"/>
      <c r="H967" s="69"/>
      <c r="S967" s="66"/>
      <c r="AD967" s="66"/>
      <c r="AZ967" s="66"/>
      <c r="BV967" s="66"/>
      <c r="CG967" s="66"/>
      <c r="CR967" s="66"/>
      <c r="DG967" s="66"/>
      <c r="DH967" s="66"/>
      <c r="DI967" s="66"/>
      <c r="DT967" s="66"/>
      <c r="EE967" s="66"/>
      <c r="EQ967" s="66"/>
      <c r="FB967" s="66"/>
      <c r="FM967" s="66"/>
      <c r="FX967" s="66"/>
    </row>
    <row r="968" spans="3:180" s="67" customFormat="1" x14ac:dyDescent="0.2">
      <c r="C968" s="68"/>
      <c r="G968" s="69"/>
      <c r="H968" s="69"/>
      <c r="S968" s="66"/>
      <c r="AD968" s="66"/>
      <c r="AZ968" s="66"/>
      <c r="BV968" s="66"/>
      <c r="CG968" s="66"/>
      <c r="CR968" s="66"/>
      <c r="DG968" s="66"/>
      <c r="DH968" s="66"/>
      <c r="DI968" s="66"/>
      <c r="DT968" s="66"/>
      <c r="EE968" s="66"/>
      <c r="EQ968" s="66"/>
      <c r="FB968" s="66"/>
      <c r="FM968" s="66"/>
      <c r="FX968" s="66"/>
    </row>
    <row r="969" spans="3:180" s="67" customFormat="1" x14ac:dyDescent="0.2">
      <c r="C969" s="68"/>
      <c r="G969" s="69"/>
      <c r="H969" s="69"/>
      <c r="S969" s="66"/>
      <c r="AD969" s="66"/>
      <c r="AZ969" s="66"/>
      <c r="BV969" s="66"/>
      <c r="CG969" s="66"/>
      <c r="CR969" s="66"/>
      <c r="DG969" s="66"/>
      <c r="DH969" s="66"/>
      <c r="DI969" s="66"/>
      <c r="DT969" s="66"/>
      <c r="EE969" s="66"/>
      <c r="EQ969" s="66"/>
      <c r="FB969" s="66"/>
      <c r="FM969" s="66"/>
      <c r="FX969" s="66"/>
    </row>
    <row r="970" spans="3:180" s="67" customFormat="1" x14ac:dyDescent="0.2">
      <c r="C970" s="68"/>
      <c r="G970" s="69"/>
      <c r="H970" s="69"/>
      <c r="S970" s="66"/>
      <c r="AD970" s="66"/>
      <c r="AZ970" s="66"/>
      <c r="BV970" s="66"/>
      <c r="CG970" s="66"/>
      <c r="CR970" s="66"/>
      <c r="DG970" s="66"/>
      <c r="DH970" s="66"/>
      <c r="DI970" s="66"/>
      <c r="DT970" s="66"/>
      <c r="EE970" s="66"/>
      <c r="EQ970" s="66"/>
      <c r="FB970" s="66"/>
      <c r="FM970" s="66"/>
      <c r="FX970" s="66"/>
    </row>
    <row r="971" spans="3:180" s="67" customFormat="1" x14ac:dyDescent="0.2">
      <c r="C971" s="68"/>
      <c r="G971" s="69"/>
      <c r="H971" s="69"/>
      <c r="S971" s="66"/>
      <c r="AD971" s="66"/>
      <c r="AZ971" s="66"/>
      <c r="BV971" s="66"/>
      <c r="CG971" s="66"/>
      <c r="CR971" s="66"/>
      <c r="DG971" s="66"/>
      <c r="DH971" s="66"/>
      <c r="DI971" s="66"/>
      <c r="DT971" s="66"/>
      <c r="EE971" s="66"/>
      <c r="EQ971" s="66"/>
      <c r="FB971" s="66"/>
      <c r="FM971" s="66"/>
      <c r="FX971" s="66"/>
    </row>
    <row r="972" spans="3:180" s="67" customFormat="1" x14ac:dyDescent="0.2">
      <c r="C972" s="68"/>
      <c r="G972" s="69"/>
      <c r="H972" s="69"/>
      <c r="S972" s="66"/>
      <c r="AD972" s="66"/>
      <c r="AZ972" s="66"/>
      <c r="BV972" s="66"/>
      <c r="CG972" s="66"/>
      <c r="CR972" s="66"/>
      <c r="DG972" s="66"/>
      <c r="DH972" s="66"/>
      <c r="DI972" s="66"/>
      <c r="DT972" s="66"/>
      <c r="EE972" s="66"/>
      <c r="EQ972" s="66"/>
      <c r="FB972" s="66"/>
      <c r="FM972" s="66"/>
      <c r="FX972" s="66"/>
    </row>
    <row r="973" spans="3:180" s="67" customFormat="1" x14ac:dyDescent="0.2">
      <c r="C973" s="68"/>
      <c r="G973" s="69"/>
      <c r="H973" s="69"/>
      <c r="S973" s="66"/>
      <c r="AD973" s="66"/>
      <c r="AZ973" s="66"/>
      <c r="BV973" s="66"/>
      <c r="CG973" s="66"/>
      <c r="CR973" s="66"/>
      <c r="DG973" s="66"/>
      <c r="DH973" s="66"/>
      <c r="DI973" s="66"/>
      <c r="DT973" s="66"/>
      <c r="EE973" s="66"/>
      <c r="EQ973" s="66"/>
      <c r="FB973" s="66"/>
      <c r="FM973" s="66"/>
      <c r="FX973" s="66"/>
    </row>
    <row r="974" spans="3:180" s="67" customFormat="1" x14ac:dyDescent="0.2">
      <c r="C974" s="68"/>
      <c r="G974" s="69"/>
      <c r="H974" s="69"/>
      <c r="S974" s="66"/>
      <c r="AD974" s="66"/>
      <c r="AZ974" s="66"/>
      <c r="BV974" s="66"/>
      <c r="CG974" s="66"/>
      <c r="CR974" s="66"/>
      <c r="DG974" s="66"/>
      <c r="DH974" s="66"/>
      <c r="DI974" s="66"/>
      <c r="DT974" s="66"/>
      <c r="EE974" s="66"/>
      <c r="EQ974" s="66"/>
      <c r="FB974" s="66"/>
      <c r="FM974" s="66"/>
      <c r="FX974" s="66"/>
    </row>
    <row r="975" spans="3:180" s="67" customFormat="1" x14ac:dyDescent="0.2">
      <c r="C975" s="68"/>
      <c r="G975" s="69"/>
      <c r="H975" s="69"/>
      <c r="S975" s="66"/>
      <c r="AD975" s="66"/>
      <c r="AZ975" s="66"/>
      <c r="BV975" s="66"/>
      <c r="CG975" s="66"/>
      <c r="CR975" s="66"/>
      <c r="DG975" s="66"/>
      <c r="DH975" s="66"/>
      <c r="DI975" s="66"/>
      <c r="DT975" s="66"/>
      <c r="EE975" s="66"/>
      <c r="EQ975" s="66"/>
      <c r="FB975" s="66"/>
      <c r="FM975" s="66"/>
      <c r="FX975" s="66"/>
    </row>
    <row r="976" spans="3:180" s="67" customFormat="1" x14ac:dyDescent="0.2">
      <c r="C976" s="68"/>
      <c r="G976" s="69"/>
      <c r="H976" s="69"/>
      <c r="S976" s="66"/>
      <c r="AD976" s="66"/>
      <c r="AZ976" s="66"/>
      <c r="BV976" s="66"/>
      <c r="CG976" s="66"/>
      <c r="CR976" s="66"/>
      <c r="DG976" s="66"/>
      <c r="DH976" s="66"/>
      <c r="DI976" s="66"/>
      <c r="DT976" s="66"/>
      <c r="EE976" s="66"/>
      <c r="EQ976" s="66"/>
      <c r="FB976" s="66"/>
      <c r="FM976" s="66"/>
      <c r="FX976" s="66"/>
    </row>
    <row r="977" spans="3:180" s="67" customFormat="1" x14ac:dyDescent="0.2">
      <c r="C977" s="68"/>
      <c r="G977" s="69"/>
      <c r="H977" s="69"/>
      <c r="S977" s="66"/>
      <c r="AD977" s="66"/>
      <c r="AZ977" s="66"/>
      <c r="BV977" s="66"/>
      <c r="CG977" s="66"/>
      <c r="CR977" s="66"/>
      <c r="DG977" s="66"/>
      <c r="DH977" s="66"/>
      <c r="DI977" s="66"/>
      <c r="DT977" s="66"/>
      <c r="EE977" s="66"/>
      <c r="EQ977" s="66"/>
      <c r="FB977" s="66"/>
      <c r="FM977" s="66"/>
      <c r="FX977" s="66"/>
    </row>
    <row r="978" spans="3:180" s="67" customFormat="1" x14ac:dyDescent="0.2">
      <c r="C978" s="68"/>
      <c r="G978" s="69"/>
      <c r="H978" s="69"/>
      <c r="S978" s="66"/>
      <c r="AD978" s="66"/>
      <c r="AZ978" s="66"/>
      <c r="BV978" s="66"/>
      <c r="CG978" s="66"/>
      <c r="CR978" s="66"/>
      <c r="DG978" s="66"/>
      <c r="DH978" s="66"/>
      <c r="DI978" s="66"/>
      <c r="DT978" s="66"/>
      <c r="EE978" s="66"/>
      <c r="EQ978" s="66"/>
      <c r="FB978" s="66"/>
      <c r="FM978" s="66"/>
      <c r="FX978" s="66"/>
    </row>
    <row r="979" spans="3:180" s="67" customFormat="1" x14ac:dyDescent="0.2">
      <c r="C979" s="68"/>
      <c r="G979" s="69"/>
      <c r="H979" s="69"/>
      <c r="S979" s="66"/>
      <c r="AD979" s="66"/>
      <c r="AZ979" s="66"/>
      <c r="BV979" s="66"/>
      <c r="CG979" s="66"/>
      <c r="CR979" s="66"/>
      <c r="DG979" s="66"/>
      <c r="DH979" s="66"/>
      <c r="DI979" s="66"/>
      <c r="DT979" s="66"/>
      <c r="EE979" s="66"/>
      <c r="EQ979" s="66"/>
      <c r="FB979" s="66"/>
      <c r="FM979" s="66"/>
      <c r="FX979" s="66"/>
    </row>
    <row r="980" spans="3:180" s="67" customFormat="1" x14ac:dyDescent="0.2">
      <c r="C980" s="68"/>
      <c r="G980" s="69"/>
      <c r="H980" s="69"/>
      <c r="S980" s="66"/>
      <c r="AD980" s="66"/>
      <c r="AZ980" s="66"/>
      <c r="BV980" s="66"/>
      <c r="CG980" s="66"/>
      <c r="CR980" s="66"/>
      <c r="DG980" s="66"/>
      <c r="DH980" s="66"/>
      <c r="DI980" s="66"/>
      <c r="DT980" s="66"/>
      <c r="EE980" s="66"/>
      <c r="EQ980" s="66"/>
      <c r="FB980" s="66"/>
      <c r="FM980" s="66"/>
      <c r="FX980" s="66"/>
    </row>
    <row r="981" spans="3:180" s="67" customFormat="1" x14ac:dyDescent="0.2">
      <c r="C981" s="68"/>
      <c r="G981" s="69"/>
      <c r="H981" s="69"/>
      <c r="S981" s="66"/>
      <c r="AD981" s="66"/>
      <c r="AZ981" s="66"/>
      <c r="BV981" s="66"/>
      <c r="CG981" s="66"/>
      <c r="CR981" s="66"/>
      <c r="DG981" s="66"/>
      <c r="DH981" s="66"/>
      <c r="DI981" s="66"/>
      <c r="DT981" s="66"/>
      <c r="EE981" s="66"/>
      <c r="EQ981" s="66"/>
      <c r="FB981" s="66"/>
      <c r="FM981" s="66"/>
      <c r="FX981" s="66"/>
    </row>
    <row r="982" spans="3:180" s="67" customFormat="1" x14ac:dyDescent="0.2">
      <c r="C982" s="68"/>
      <c r="G982" s="69"/>
      <c r="H982" s="69"/>
      <c r="S982" s="66"/>
      <c r="AD982" s="66"/>
      <c r="AZ982" s="66"/>
      <c r="BV982" s="66"/>
      <c r="CG982" s="66"/>
      <c r="CR982" s="66"/>
      <c r="DG982" s="66"/>
      <c r="DH982" s="66"/>
      <c r="DI982" s="66"/>
      <c r="DT982" s="66"/>
      <c r="EE982" s="66"/>
      <c r="EQ982" s="66"/>
      <c r="FB982" s="66"/>
      <c r="FM982" s="66"/>
      <c r="FX982" s="66"/>
    </row>
    <row r="983" spans="3:180" s="67" customFormat="1" x14ac:dyDescent="0.2">
      <c r="C983" s="68"/>
      <c r="G983" s="69"/>
      <c r="H983" s="69"/>
      <c r="S983" s="66"/>
      <c r="AD983" s="66"/>
      <c r="AZ983" s="66"/>
      <c r="BV983" s="66"/>
      <c r="CG983" s="66"/>
      <c r="CR983" s="66"/>
      <c r="DG983" s="66"/>
      <c r="DH983" s="66"/>
      <c r="DI983" s="66"/>
      <c r="DT983" s="66"/>
      <c r="EE983" s="66"/>
      <c r="EQ983" s="66"/>
      <c r="FB983" s="66"/>
      <c r="FM983" s="66"/>
      <c r="FX983" s="66"/>
    </row>
    <row r="984" spans="3:180" s="67" customFormat="1" x14ac:dyDescent="0.2">
      <c r="C984" s="68"/>
      <c r="G984" s="69"/>
      <c r="H984" s="69"/>
      <c r="S984" s="66"/>
      <c r="AD984" s="66"/>
      <c r="AZ984" s="66"/>
      <c r="BV984" s="66"/>
      <c r="CG984" s="66"/>
      <c r="CR984" s="66"/>
      <c r="DG984" s="66"/>
      <c r="DH984" s="66"/>
      <c r="DI984" s="66"/>
      <c r="DT984" s="66"/>
      <c r="EE984" s="66"/>
      <c r="EQ984" s="66"/>
      <c r="FB984" s="66"/>
      <c r="FM984" s="66"/>
      <c r="FX984" s="66"/>
    </row>
    <row r="985" spans="3:180" s="67" customFormat="1" x14ac:dyDescent="0.2">
      <c r="C985" s="68"/>
      <c r="G985" s="69"/>
      <c r="H985" s="69"/>
      <c r="S985" s="66"/>
      <c r="AD985" s="66"/>
      <c r="AZ985" s="66"/>
      <c r="BV985" s="66"/>
      <c r="CG985" s="66"/>
      <c r="CR985" s="66"/>
      <c r="DG985" s="66"/>
      <c r="DH985" s="66"/>
      <c r="DI985" s="66"/>
      <c r="DT985" s="66"/>
      <c r="EE985" s="66"/>
      <c r="EQ985" s="66"/>
      <c r="FB985" s="66"/>
      <c r="FM985" s="66"/>
      <c r="FX985" s="66"/>
    </row>
    <row r="986" spans="3:180" s="67" customFormat="1" x14ac:dyDescent="0.2">
      <c r="C986" s="68"/>
      <c r="G986" s="69"/>
      <c r="H986" s="69"/>
      <c r="S986" s="66"/>
      <c r="AD986" s="66"/>
      <c r="AZ986" s="66"/>
      <c r="BV986" s="66"/>
      <c r="CG986" s="66"/>
      <c r="CR986" s="66"/>
      <c r="DG986" s="66"/>
      <c r="DH986" s="66"/>
      <c r="DI986" s="66"/>
      <c r="DT986" s="66"/>
      <c r="EE986" s="66"/>
      <c r="EQ986" s="66"/>
      <c r="FB986" s="66"/>
      <c r="FM986" s="66"/>
      <c r="FX986" s="66"/>
    </row>
    <row r="987" spans="3:180" s="67" customFormat="1" x14ac:dyDescent="0.2">
      <c r="C987" s="68"/>
      <c r="G987" s="69"/>
      <c r="H987" s="69"/>
      <c r="S987" s="66"/>
      <c r="AD987" s="66"/>
      <c r="AZ987" s="66"/>
      <c r="BV987" s="66"/>
      <c r="CG987" s="66"/>
      <c r="CR987" s="66"/>
      <c r="DG987" s="66"/>
      <c r="DH987" s="66"/>
      <c r="DI987" s="66"/>
      <c r="DT987" s="66"/>
      <c r="EE987" s="66"/>
      <c r="EQ987" s="66"/>
      <c r="FB987" s="66"/>
      <c r="FM987" s="66"/>
      <c r="FX987" s="66"/>
    </row>
    <row r="988" spans="3:180" s="67" customFormat="1" x14ac:dyDescent="0.2">
      <c r="C988" s="68"/>
      <c r="G988" s="69"/>
      <c r="H988" s="69"/>
      <c r="S988" s="66"/>
      <c r="AD988" s="66"/>
      <c r="AZ988" s="66"/>
      <c r="BV988" s="66"/>
      <c r="CG988" s="66"/>
      <c r="CR988" s="66"/>
      <c r="DG988" s="66"/>
      <c r="DH988" s="66"/>
      <c r="DI988" s="66"/>
      <c r="DT988" s="66"/>
      <c r="EE988" s="66"/>
      <c r="EQ988" s="66"/>
      <c r="FB988" s="66"/>
      <c r="FM988" s="66"/>
      <c r="FX988" s="66"/>
    </row>
    <row r="989" spans="3:180" s="67" customFormat="1" x14ac:dyDescent="0.2">
      <c r="C989" s="68"/>
      <c r="G989" s="69"/>
      <c r="H989" s="69"/>
      <c r="S989" s="66"/>
      <c r="AD989" s="66"/>
      <c r="AZ989" s="66"/>
      <c r="BV989" s="66"/>
      <c r="CG989" s="66"/>
      <c r="CR989" s="66"/>
      <c r="DG989" s="66"/>
      <c r="DH989" s="66"/>
      <c r="DI989" s="66"/>
      <c r="DT989" s="66"/>
      <c r="EE989" s="66"/>
      <c r="EQ989" s="66"/>
      <c r="FB989" s="66"/>
      <c r="FM989" s="66"/>
      <c r="FX989" s="66"/>
    </row>
    <row r="990" spans="3:180" s="67" customFormat="1" x14ac:dyDescent="0.2">
      <c r="C990" s="68"/>
      <c r="G990" s="69"/>
      <c r="H990" s="69"/>
      <c r="S990" s="66"/>
      <c r="AD990" s="66"/>
      <c r="AZ990" s="66"/>
      <c r="BV990" s="66"/>
      <c r="CG990" s="66"/>
      <c r="CR990" s="66"/>
      <c r="DG990" s="66"/>
      <c r="DH990" s="66"/>
      <c r="DI990" s="66"/>
      <c r="DT990" s="66"/>
      <c r="EE990" s="66"/>
      <c r="EQ990" s="66"/>
      <c r="FB990" s="66"/>
      <c r="FM990" s="66"/>
      <c r="FX990" s="66"/>
    </row>
    <row r="991" spans="3:180" s="67" customFormat="1" x14ac:dyDescent="0.2">
      <c r="C991" s="68"/>
      <c r="G991" s="69"/>
      <c r="H991" s="69"/>
      <c r="S991" s="66"/>
      <c r="AD991" s="66"/>
      <c r="AZ991" s="66"/>
      <c r="BV991" s="66"/>
      <c r="CG991" s="66"/>
      <c r="CR991" s="66"/>
      <c r="DG991" s="66"/>
      <c r="DH991" s="66"/>
      <c r="DI991" s="66"/>
      <c r="DT991" s="66"/>
      <c r="EE991" s="66"/>
      <c r="EQ991" s="66"/>
      <c r="FB991" s="66"/>
      <c r="FM991" s="66"/>
      <c r="FX991" s="66"/>
    </row>
    <row r="992" spans="3:180" s="67" customFormat="1" x14ac:dyDescent="0.2">
      <c r="C992" s="68"/>
      <c r="G992" s="69"/>
      <c r="H992" s="69"/>
      <c r="S992" s="66"/>
      <c r="AD992" s="66"/>
      <c r="AZ992" s="66"/>
      <c r="BV992" s="66"/>
      <c r="CG992" s="66"/>
      <c r="CR992" s="66"/>
      <c r="DG992" s="66"/>
      <c r="DH992" s="66"/>
      <c r="DI992" s="66"/>
      <c r="DT992" s="66"/>
      <c r="EE992" s="66"/>
      <c r="EQ992" s="66"/>
      <c r="FB992" s="66"/>
      <c r="FM992" s="66"/>
      <c r="FX992" s="66"/>
    </row>
    <row r="993" spans="3:180" s="67" customFormat="1" x14ac:dyDescent="0.2">
      <c r="C993" s="68"/>
      <c r="G993" s="69"/>
      <c r="H993" s="69"/>
      <c r="S993" s="66"/>
      <c r="AD993" s="66"/>
      <c r="AZ993" s="66"/>
      <c r="BV993" s="66"/>
      <c r="CG993" s="66"/>
      <c r="CR993" s="66"/>
      <c r="DG993" s="66"/>
      <c r="DH993" s="66"/>
      <c r="DI993" s="66"/>
      <c r="DT993" s="66"/>
      <c r="EE993" s="66"/>
      <c r="EQ993" s="66"/>
      <c r="FB993" s="66"/>
      <c r="FM993" s="66"/>
      <c r="FX993" s="66"/>
    </row>
    <row r="994" spans="3:180" s="67" customFormat="1" x14ac:dyDescent="0.2">
      <c r="C994" s="68"/>
      <c r="G994" s="69"/>
      <c r="H994" s="69"/>
      <c r="S994" s="66"/>
      <c r="AD994" s="66"/>
      <c r="AZ994" s="66"/>
      <c r="BV994" s="66"/>
      <c r="CG994" s="66"/>
      <c r="CR994" s="66"/>
      <c r="DG994" s="66"/>
      <c r="DH994" s="66"/>
      <c r="DI994" s="66"/>
      <c r="DT994" s="66"/>
      <c r="EE994" s="66"/>
      <c r="EQ994" s="66"/>
      <c r="FB994" s="66"/>
      <c r="FM994" s="66"/>
      <c r="FX994" s="66"/>
    </row>
    <row r="995" spans="3:180" s="67" customFormat="1" x14ac:dyDescent="0.2">
      <c r="C995" s="68"/>
      <c r="G995" s="69"/>
      <c r="H995" s="69"/>
      <c r="S995" s="66"/>
      <c r="AD995" s="66"/>
      <c r="AZ995" s="66"/>
      <c r="BV995" s="66"/>
      <c r="CG995" s="66"/>
      <c r="CR995" s="66"/>
      <c r="DG995" s="66"/>
      <c r="DH995" s="66"/>
      <c r="DI995" s="66"/>
      <c r="DT995" s="66"/>
      <c r="EE995" s="66"/>
      <c r="EQ995" s="66"/>
      <c r="FB995" s="66"/>
      <c r="FM995" s="66"/>
      <c r="FX995" s="66"/>
    </row>
    <row r="996" spans="3:180" s="67" customFormat="1" x14ac:dyDescent="0.2">
      <c r="C996" s="68"/>
      <c r="G996" s="69"/>
      <c r="H996" s="69"/>
      <c r="S996" s="66"/>
      <c r="AD996" s="66"/>
      <c r="AZ996" s="66"/>
      <c r="BV996" s="66"/>
      <c r="CG996" s="66"/>
      <c r="CR996" s="66"/>
      <c r="DG996" s="66"/>
      <c r="DH996" s="66"/>
      <c r="DI996" s="66"/>
      <c r="DT996" s="66"/>
      <c r="EE996" s="66"/>
      <c r="EQ996" s="66"/>
      <c r="FB996" s="66"/>
      <c r="FM996" s="66"/>
      <c r="FX996" s="66"/>
    </row>
    <row r="997" spans="3:180" s="67" customFormat="1" x14ac:dyDescent="0.2">
      <c r="C997" s="68"/>
      <c r="G997" s="69"/>
      <c r="H997" s="69"/>
      <c r="S997" s="66"/>
      <c r="AD997" s="66"/>
      <c r="AZ997" s="66"/>
      <c r="BV997" s="66"/>
      <c r="CG997" s="66"/>
      <c r="CR997" s="66"/>
      <c r="DG997" s="66"/>
      <c r="DH997" s="66"/>
      <c r="DI997" s="66"/>
      <c r="DT997" s="66"/>
      <c r="EE997" s="66"/>
      <c r="EQ997" s="66"/>
      <c r="FB997" s="66"/>
      <c r="FM997" s="66"/>
      <c r="FX997" s="66"/>
    </row>
    <row r="998" spans="3:180" s="67" customFormat="1" x14ac:dyDescent="0.2">
      <c r="C998" s="68"/>
      <c r="G998" s="69"/>
      <c r="H998" s="69"/>
      <c r="S998" s="66"/>
      <c r="AD998" s="66"/>
      <c r="AZ998" s="66"/>
      <c r="BV998" s="66"/>
      <c r="CG998" s="66"/>
      <c r="CR998" s="66"/>
      <c r="DG998" s="66"/>
      <c r="DH998" s="66"/>
      <c r="DI998" s="66"/>
      <c r="DT998" s="66"/>
      <c r="EE998" s="66"/>
      <c r="EQ998" s="66"/>
      <c r="FB998" s="66"/>
      <c r="FM998" s="66"/>
      <c r="FX998" s="66"/>
    </row>
    <row r="999" spans="3:180" s="67" customFormat="1" x14ac:dyDescent="0.2">
      <c r="C999" s="68"/>
      <c r="G999" s="69"/>
      <c r="H999" s="69"/>
      <c r="S999" s="66"/>
      <c r="AD999" s="66"/>
      <c r="AZ999" s="66"/>
      <c r="BV999" s="66"/>
      <c r="CG999" s="66"/>
      <c r="CR999" s="66"/>
      <c r="DG999" s="66"/>
      <c r="DH999" s="66"/>
      <c r="DI999" s="66"/>
      <c r="DT999" s="66"/>
      <c r="EE999" s="66"/>
      <c r="EQ999" s="66"/>
      <c r="FB999" s="66"/>
      <c r="FM999" s="66"/>
      <c r="FX999" s="66"/>
    </row>
    <row r="1000" spans="3:180" s="67" customFormat="1" x14ac:dyDescent="0.2">
      <c r="C1000" s="68"/>
      <c r="G1000" s="69"/>
      <c r="H1000" s="69"/>
      <c r="S1000" s="66"/>
      <c r="AD1000" s="66"/>
      <c r="AZ1000" s="66"/>
      <c r="BV1000" s="66"/>
      <c r="CG1000" s="66"/>
      <c r="CR1000" s="66"/>
      <c r="DG1000" s="66"/>
      <c r="DH1000" s="66"/>
      <c r="DI1000" s="66"/>
      <c r="DT1000" s="66"/>
      <c r="EE1000" s="66"/>
      <c r="EQ1000" s="66"/>
      <c r="FB1000" s="66"/>
      <c r="FM1000" s="66"/>
      <c r="FX1000" s="66"/>
    </row>
    <row r="1001" spans="3:180" s="67" customFormat="1" x14ac:dyDescent="0.2">
      <c r="C1001" s="68"/>
      <c r="G1001" s="69"/>
      <c r="H1001" s="69"/>
      <c r="S1001" s="66"/>
      <c r="AD1001" s="66"/>
      <c r="AZ1001" s="66"/>
      <c r="BV1001" s="66"/>
      <c r="CG1001" s="66"/>
      <c r="CR1001" s="66"/>
      <c r="DG1001" s="66"/>
      <c r="DH1001" s="66"/>
      <c r="DI1001" s="66"/>
      <c r="DT1001" s="66"/>
      <c r="EE1001" s="66"/>
      <c r="EQ1001" s="66"/>
      <c r="FB1001" s="66"/>
      <c r="FM1001" s="66"/>
      <c r="FX1001" s="66"/>
    </row>
    <row r="1002" spans="3:180" s="67" customFormat="1" x14ac:dyDescent="0.2">
      <c r="C1002" s="68"/>
      <c r="G1002" s="69"/>
      <c r="H1002" s="69"/>
      <c r="S1002" s="66"/>
      <c r="AD1002" s="66"/>
      <c r="AZ1002" s="66"/>
      <c r="BV1002" s="66"/>
      <c r="CG1002" s="66"/>
      <c r="CR1002" s="66"/>
      <c r="DG1002" s="66"/>
      <c r="DH1002" s="66"/>
      <c r="DI1002" s="66"/>
      <c r="DT1002" s="66"/>
      <c r="EE1002" s="66"/>
      <c r="EQ1002" s="66"/>
      <c r="FB1002" s="66"/>
      <c r="FM1002" s="66"/>
      <c r="FX1002" s="66"/>
    </row>
    <row r="1003" spans="3:180" s="67" customFormat="1" x14ac:dyDescent="0.2">
      <c r="C1003" s="68"/>
      <c r="G1003" s="69"/>
      <c r="H1003" s="69"/>
      <c r="S1003" s="66"/>
      <c r="AD1003" s="66"/>
      <c r="AZ1003" s="66"/>
      <c r="BV1003" s="66"/>
      <c r="CG1003" s="66"/>
      <c r="CR1003" s="66"/>
      <c r="DG1003" s="66"/>
      <c r="DH1003" s="66"/>
      <c r="DI1003" s="66"/>
      <c r="DT1003" s="66"/>
      <c r="EE1003" s="66"/>
      <c r="EQ1003" s="66"/>
      <c r="FB1003" s="66"/>
      <c r="FM1003" s="66"/>
      <c r="FX1003" s="66"/>
    </row>
    <row r="1004" spans="3:180" s="67" customFormat="1" x14ac:dyDescent="0.2">
      <c r="C1004" s="68"/>
      <c r="G1004" s="69"/>
      <c r="H1004" s="69"/>
      <c r="S1004" s="66"/>
      <c r="AD1004" s="66"/>
      <c r="AZ1004" s="66"/>
      <c r="BV1004" s="66"/>
      <c r="CG1004" s="66"/>
      <c r="CR1004" s="66"/>
      <c r="DG1004" s="66"/>
      <c r="DH1004" s="66"/>
      <c r="DI1004" s="66"/>
      <c r="DT1004" s="66"/>
      <c r="EE1004" s="66"/>
      <c r="EQ1004" s="66"/>
      <c r="FB1004" s="66"/>
      <c r="FM1004" s="66"/>
      <c r="FX1004" s="66"/>
    </row>
    <row r="1005" spans="3:180" s="67" customFormat="1" x14ac:dyDescent="0.2">
      <c r="C1005" s="68"/>
      <c r="G1005" s="69"/>
      <c r="H1005" s="69"/>
      <c r="S1005" s="66"/>
      <c r="AD1005" s="66"/>
      <c r="AZ1005" s="66"/>
      <c r="BV1005" s="66"/>
      <c r="CG1005" s="66"/>
      <c r="CR1005" s="66"/>
      <c r="DG1005" s="66"/>
      <c r="DH1005" s="66"/>
      <c r="DI1005" s="66"/>
      <c r="DT1005" s="66"/>
      <c r="EE1005" s="66"/>
      <c r="EQ1005" s="66"/>
      <c r="FB1005" s="66"/>
      <c r="FM1005" s="66"/>
      <c r="FX1005" s="66"/>
    </row>
    <row r="1006" spans="3:180" s="67" customFormat="1" x14ac:dyDescent="0.2">
      <c r="C1006" s="68"/>
      <c r="G1006" s="69"/>
      <c r="H1006" s="69"/>
      <c r="S1006" s="66"/>
      <c r="AD1006" s="66"/>
      <c r="AZ1006" s="66"/>
      <c r="BV1006" s="66"/>
      <c r="CG1006" s="66"/>
      <c r="CR1006" s="66"/>
      <c r="DG1006" s="66"/>
      <c r="DH1006" s="66"/>
      <c r="DI1006" s="66"/>
      <c r="DT1006" s="66"/>
      <c r="EE1006" s="66"/>
      <c r="EQ1006" s="66"/>
      <c r="FB1006" s="66"/>
      <c r="FM1006" s="66"/>
      <c r="FX1006" s="66"/>
    </row>
    <row r="1007" spans="3:180" s="67" customFormat="1" x14ac:dyDescent="0.2">
      <c r="C1007" s="68"/>
      <c r="G1007" s="69"/>
      <c r="H1007" s="69"/>
      <c r="S1007" s="66"/>
      <c r="AD1007" s="66"/>
      <c r="AZ1007" s="66"/>
      <c r="BV1007" s="66"/>
      <c r="CG1007" s="66"/>
      <c r="CR1007" s="66"/>
      <c r="DG1007" s="66"/>
      <c r="DH1007" s="66"/>
      <c r="DI1007" s="66"/>
      <c r="DT1007" s="66"/>
      <c r="EE1007" s="66"/>
      <c r="EQ1007" s="66"/>
      <c r="FB1007" s="66"/>
      <c r="FM1007" s="66"/>
      <c r="FX1007" s="66"/>
    </row>
    <row r="1008" spans="3:180" s="67" customFormat="1" x14ac:dyDescent="0.2">
      <c r="C1008" s="68"/>
      <c r="G1008" s="69"/>
      <c r="H1008" s="69"/>
      <c r="S1008" s="66"/>
      <c r="AD1008" s="66"/>
      <c r="AZ1008" s="66"/>
      <c r="BV1008" s="66"/>
      <c r="CG1008" s="66"/>
      <c r="CR1008" s="66"/>
      <c r="DG1008" s="66"/>
      <c r="DH1008" s="66"/>
      <c r="DI1008" s="66"/>
      <c r="DT1008" s="66"/>
      <c r="EE1008" s="66"/>
      <c r="EQ1008" s="66"/>
      <c r="FB1008" s="66"/>
      <c r="FM1008" s="66"/>
      <c r="FX1008" s="66"/>
    </row>
    <row r="1009" spans="3:180" s="67" customFormat="1" x14ac:dyDescent="0.2">
      <c r="C1009" s="68"/>
      <c r="G1009" s="69"/>
      <c r="H1009" s="69"/>
      <c r="S1009" s="66"/>
      <c r="AD1009" s="66"/>
      <c r="AZ1009" s="66"/>
      <c r="BV1009" s="66"/>
      <c r="CG1009" s="66"/>
      <c r="CR1009" s="66"/>
      <c r="DG1009" s="66"/>
      <c r="DH1009" s="66"/>
      <c r="DI1009" s="66"/>
      <c r="DT1009" s="66"/>
      <c r="EE1009" s="66"/>
      <c r="EQ1009" s="66"/>
      <c r="FB1009" s="66"/>
      <c r="FM1009" s="66"/>
      <c r="FX1009" s="66"/>
    </row>
    <row r="1010" spans="3:180" s="67" customFormat="1" x14ac:dyDescent="0.2">
      <c r="C1010" s="68"/>
      <c r="G1010" s="69"/>
      <c r="H1010" s="69"/>
      <c r="S1010" s="66"/>
      <c r="AD1010" s="66"/>
      <c r="AZ1010" s="66"/>
      <c r="BV1010" s="66"/>
      <c r="CG1010" s="66"/>
      <c r="CR1010" s="66"/>
      <c r="DG1010" s="66"/>
      <c r="DH1010" s="66"/>
      <c r="DI1010" s="66"/>
      <c r="DT1010" s="66"/>
      <c r="EE1010" s="66"/>
      <c r="EQ1010" s="66"/>
      <c r="FB1010" s="66"/>
      <c r="FM1010" s="66"/>
      <c r="FX1010" s="66"/>
    </row>
    <row r="1011" spans="3:180" s="67" customFormat="1" x14ac:dyDescent="0.2">
      <c r="C1011" s="68"/>
      <c r="G1011" s="69"/>
      <c r="H1011" s="69"/>
      <c r="S1011" s="66"/>
      <c r="AD1011" s="66"/>
      <c r="AZ1011" s="66"/>
      <c r="BV1011" s="66"/>
      <c r="CG1011" s="66"/>
      <c r="CR1011" s="66"/>
      <c r="DG1011" s="66"/>
      <c r="DH1011" s="66"/>
      <c r="DI1011" s="66"/>
      <c r="DT1011" s="66"/>
      <c r="EE1011" s="66"/>
      <c r="EQ1011" s="66"/>
      <c r="FB1011" s="66"/>
      <c r="FM1011" s="66"/>
      <c r="FX1011" s="66"/>
    </row>
    <row r="1012" spans="3:180" s="67" customFormat="1" x14ac:dyDescent="0.2">
      <c r="C1012" s="68"/>
      <c r="G1012" s="69"/>
      <c r="H1012" s="69"/>
      <c r="S1012" s="66"/>
      <c r="AD1012" s="66"/>
      <c r="AZ1012" s="66"/>
      <c r="BV1012" s="66"/>
      <c r="CG1012" s="66"/>
      <c r="CR1012" s="66"/>
      <c r="DG1012" s="66"/>
      <c r="DH1012" s="66"/>
      <c r="DI1012" s="66"/>
      <c r="DT1012" s="66"/>
      <c r="EE1012" s="66"/>
      <c r="EQ1012" s="66"/>
      <c r="FB1012" s="66"/>
      <c r="FM1012" s="66"/>
      <c r="FX1012" s="66"/>
    </row>
    <row r="1013" spans="3:180" s="67" customFormat="1" x14ac:dyDescent="0.2">
      <c r="C1013" s="68"/>
      <c r="G1013" s="69"/>
      <c r="H1013" s="69"/>
      <c r="S1013" s="66"/>
      <c r="AD1013" s="66"/>
      <c r="AZ1013" s="66"/>
      <c r="BV1013" s="66"/>
      <c r="CG1013" s="66"/>
      <c r="CR1013" s="66"/>
      <c r="DG1013" s="66"/>
      <c r="DH1013" s="66"/>
      <c r="DI1013" s="66"/>
      <c r="DT1013" s="66"/>
      <c r="EE1013" s="66"/>
      <c r="EQ1013" s="66"/>
      <c r="FB1013" s="66"/>
      <c r="FM1013" s="66"/>
      <c r="FX1013" s="66"/>
    </row>
    <row r="1014" spans="3:180" s="67" customFormat="1" x14ac:dyDescent="0.2">
      <c r="C1014" s="68"/>
      <c r="G1014" s="69"/>
      <c r="H1014" s="69"/>
      <c r="S1014" s="66"/>
      <c r="AD1014" s="66"/>
      <c r="AZ1014" s="66"/>
      <c r="BV1014" s="66"/>
      <c r="CG1014" s="66"/>
      <c r="CR1014" s="66"/>
      <c r="DG1014" s="66"/>
      <c r="DH1014" s="66"/>
      <c r="DI1014" s="66"/>
      <c r="DT1014" s="66"/>
      <c r="EE1014" s="66"/>
      <c r="EQ1014" s="66"/>
      <c r="FB1014" s="66"/>
      <c r="FM1014" s="66"/>
      <c r="FX1014" s="66"/>
    </row>
    <row r="1015" spans="3:180" s="67" customFormat="1" x14ac:dyDescent="0.2">
      <c r="C1015" s="68"/>
      <c r="G1015" s="69"/>
      <c r="H1015" s="69"/>
      <c r="S1015" s="66"/>
      <c r="AD1015" s="66"/>
      <c r="AZ1015" s="66"/>
      <c r="BV1015" s="66"/>
      <c r="CG1015" s="66"/>
      <c r="CR1015" s="66"/>
      <c r="DG1015" s="66"/>
      <c r="DH1015" s="66"/>
      <c r="DI1015" s="66"/>
      <c r="DT1015" s="66"/>
      <c r="EE1015" s="66"/>
      <c r="EQ1015" s="66"/>
      <c r="FB1015" s="66"/>
      <c r="FM1015" s="66"/>
      <c r="FX1015" s="66"/>
    </row>
    <row r="1016" spans="3:180" s="67" customFormat="1" x14ac:dyDescent="0.2">
      <c r="C1016" s="68"/>
      <c r="G1016" s="69"/>
      <c r="H1016" s="69"/>
      <c r="S1016" s="66"/>
      <c r="AD1016" s="66"/>
      <c r="AZ1016" s="66"/>
      <c r="BV1016" s="66"/>
      <c r="CG1016" s="66"/>
      <c r="CR1016" s="66"/>
      <c r="DG1016" s="66"/>
      <c r="DH1016" s="66"/>
      <c r="DI1016" s="66"/>
      <c r="DT1016" s="66"/>
      <c r="EE1016" s="66"/>
      <c r="EQ1016" s="66"/>
      <c r="FB1016" s="66"/>
      <c r="FM1016" s="66"/>
      <c r="FX1016" s="66"/>
    </row>
    <row r="1017" spans="3:180" s="67" customFormat="1" x14ac:dyDescent="0.2">
      <c r="C1017" s="68"/>
      <c r="G1017" s="69"/>
      <c r="H1017" s="69"/>
      <c r="S1017" s="66"/>
      <c r="AD1017" s="66"/>
      <c r="AZ1017" s="66"/>
      <c r="BV1017" s="66"/>
      <c r="CG1017" s="66"/>
      <c r="CR1017" s="66"/>
      <c r="DG1017" s="66"/>
      <c r="DH1017" s="66"/>
      <c r="DI1017" s="66"/>
      <c r="DT1017" s="66"/>
      <c r="EE1017" s="66"/>
      <c r="EQ1017" s="66"/>
      <c r="FB1017" s="66"/>
      <c r="FM1017" s="66"/>
      <c r="FX1017" s="66"/>
    </row>
    <row r="1018" spans="3:180" s="67" customFormat="1" x14ac:dyDescent="0.2">
      <c r="C1018" s="68"/>
      <c r="G1018" s="69"/>
      <c r="H1018" s="69"/>
      <c r="S1018" s="66"/>
      <c r="AD1018" s="66"/>
      <c r="AZ1018" s="66"/>
      <c r="BV1018" s="66"/>
      <c r="CG1018" s="66"/>
      <c r="CR1018" s="66"/>
      <c r="DG1018" s="66"/>
      <c r="DH1018" s="66"/>
      <c r="DI1018" s="66"/>
      <c r="DT1018" s="66"/>
      <c r="EE1018" s="66"/>
      <c r="EQ1018" s="66"/>
      <c r="FB1018" s="66"/>
      <c r="FM1018" s="66"/>
      <c r="FX1018" s="66"/>
    </row>
    <row r="1019" spans="3:180" s="67" customFormat="1" x14ac:dyDescent="0.2">
      <c r="C1019" s="68"/>
      <c r="G1019" s="69"/>
      <c r="H1019" s="69"/>
      <c r="S1019" s="66"/>
      <c r="AD1019" s="66"/>
      <c r="AZ1019" s="66"/>
      <c r="BV1019" s="66"/>
      <c r="CG1019" s="66"/>
      <c r="CR1019" s="66"/>
      <c r="DG1019" s="66"/>
      <c r="DH1019" s="66"/>
      <c r="DI1019" s="66"/>
      <c r="DT1019" s="66"/>
      <c r="EE1019" s="66"/>
      <c r="EQ1019" s="66"/>
      <c r="FB1019" s="66"/>
      <c r="FM1019" s="66"/>
      <c r="FX1019" s="66"/>
    </row>
    <row r="1020" spans="3:180" s="67" customFormat="1" x14ac:dyDescent="0.2">
      <c r="C1020" s="68"/>
      <c r="G1020" s="69"/>
      <c r="H1020" s="69"/>
      <c r="S1020" s="66"/>
      <c r="AD1020" s="66"/>
      <c r="AZ1020" s="66"/>
      <c r="BV1020" s="66"/>
      <c r="CG1020" s="66"/>
      <c r="CR1020" s="66"/>
      <c r="DG1020" s="66"/>
      <c r="DH1020" s="66"/>
      <c r="DI1020" s="66"/>
      <c r="DT1020" s="66"/>
      <c r="EE1020" s="66"/>
      <c r="EQ1020" s="66"/>
      <c r="FB1020" s="66"/>
      <c r="FM1020" s="66"/>
      <c r="FX1020" s="66"/>
    </row>
    <row r="1021" spans="3:180" s="67" customFormat="1" x14ac:dyDescent="0.2">
      <c r="C1021" s="68"/>
      <c r="G1021" s="69"/>
      <c r="H1021" s="69"/>
      <c r="S1021" s="66"/>
      <c r="AD1021" s="66"/>
      <c r="AZ1021" s="66"/>
      <c r="BV1021" s="66"/>
      <c r="CG1021" s="66"/>
      <c r="CR1021" s="66"/>
      <c r="DG1021" s="66"/>
      <c r="DH1021" s="66"/>
      <c r="DI1021" s="66"/>
      <c r="DT1021" s="66"/>
      <c r="EE1021" s="66"/>
      <c r="EQ1021" s="66"/>
      <c r="FB1021" s="66"/>
      <c r="FM1021" s="66"/>
      <c r="FX1021" s="66"/>
    </row>
    <row r="1022" spans="3:180" s="67" customFormat="1" x14ac:dyDescent="0.2">
      <c r="C1022" s="68"/>
      <c r="G1022" s="69"/>
      <c r="H1022" s="69"/>
      <c r="S1022" s="66"/>
      <c r="AD1022" s="66"/>
      <c r="AZ1022" s="66"/>
      <c r="BV1022" s="66"/>
      <c r="CG1022" s="66"/>
      <c r="CR1022" s="66"/>
      <c r="DG1022" s="66"/>
      <c r="DH1022" s="66"/>
      <c r="DI1022" s="66"/>
      <c r="DT1022" s="66"/>
      <c r="EE1022" s="66"/>
      <c r="EQ1022" s="66"/>
      <c r="FB1022" s="66"/>
      <c r="FM1022" s="66"/>
      <c r="FX1022" s="66"/>
    </row>
    <row r="1023" spans="3:180" s="67" customFormat="1" x14ac:dyDescent="0.2">
      <c r="C1023" s="68"/>
      <c r="G1023" s="69"/>
      <c r="H1023" s="69"/>
      <c r="S1023" s="66"/>
      <c r="AD1023" s="66"/>
      <c r="AZ1023" s="66"/>
      <c r="BV1023" s="66"/>
      <c r="CG1023" s="66"/>
      <c r="CR1023" s="66"/>
      <c r="DG1023" s="66"/>
      <c r="DH1023" s="66"/>
      <c r="DI1023" s="66"/>
      <c r="DT1023" s="66"/>
      <c r="EE1023" s="66"/>
      <c r="EQ1023" s="66"/>
      <c r="FB1023" s="66"/>
      <c r="FM1023" s="66"/>
      <c r="FX1023" s="66"/>
    </row>
    <row r="1024" spans="3:180" s="67" customFormat="1" x14ac:dyDescent="0.2">
      <c r="C1024" s="68"/>
      <c r="G1024" s="69"/>
      <c r="H1024" s="69"/>
      <c r="S1024" s="66"/>
      <c r="AD1024" s="66"/>
      <c r="AZ1024" s="66"/>
      <c r="BV1024" s="66"/>
      <c r="CG1024" s="66"/>
      <c r="CR1024" s="66"/>
      <c r="DG1024" s="66"/>
      <c r="DH1024" s="66"/>
      <c r="DI1024" s="66"/>
      <c r="DT1024" s="66"/>
      <c r="EE1024" s="66"/>
      <c r="EQ1024" s="66"/>
      <c r="FB1024" s="66"/>
      <c r="FM1024" s="66"/>
      <c r="FX1024" s="66"/>
    </row>
    <row r="1025" spans="3:180" s="67" customFormat="1" x14ac:dyDescent="0.2">
      <c r="C1025" s="68"/>
      <c r="G1025" s="69"/>
      <c r="H1025" s="69"/>
      <c r="S1025" s="66"/>
      <c r="AD1025" s="66"/>
      <c r="AZ1025" s="66"/>
      <c r="BV1025" s="66"/>
      <c r="CG1025" s="66"/>
      <c r="CR1025" s="66"/>
      <c r="DG1025" s="66"/>
      <c r="DH1025" s="66"/>
      <c r="DI1025" s="66"/>
      <c r="DT1025" s="66"/>
      <c r="EE1025" s="66"/>
      <c r="EQ1025" s="66"/>
      <c r="FB1025" s="66"/>
      <c r="FM1025" s="66"/>
      <c r="FX1025" s="66"/>
    </row>
    <row r="1026" spans="3:180" s="67" customFormat="1" x14ac:dyDescent="0.2">
      <c r="C1026" s="68"/>
      <c r="G1026" s="69"/>
      <c r="H1026" s="69"/>
      <c r="S1026" s="66"/>
      <c r="AD1026" s="66"/>
      <c r="AZ1026" s="66"/>
      <c r="BV1026" s="66"/>
      <c r="CG1026" s="66"/>
      <c r="CR1026" s="66"/>
      <c r="DG1026" s="66"/>
      <c r="DH1026" s="66"/>
      <c r="DI1026" s="66"/>
      <c r="DT1026" s="66"/>
      <c r="EE1026" s="66"/>
      <c r="EQ1026" s="66"/>
      <c r="FB1026" s="66"/>
      <c r="FM1026" s="66"/>
      <c r="FX1026" s="66"/>
    </row>
    <row r="1027" spans="3:180" s="67" customFormat="1" x14ac:dyDescent="0.2">
      <c r="C1027" s="68"/>
      <c r="G1027" s="69"/>
      <c r="H1027" s="69"/>
      <c r="S1027" s="66"/>
      <c r="AD1027" s="66"/>
      <c r="AZ1027" s="66"/>
      <c r="BV1027" s="66"/>
      <c r="CG1027" s="66"/>
      <c r="CR1027" s="66"/>
      <c r="DG1027" s="66"/>
      <c r="DH1027" s="66"/>
      <c r="DI1027" s="66"/>
      <c r="DT1027" s="66"/>
      <c r="EE1027" s="66"/>
      <c r="EQ1027" s="66"/>
      <c r="FB1027" s="66"/>
      <c r="FM1027" s="66"/>
      <c r="FX1027" s="66"/>
    </row>
    <row r="1028" spans="3:180" s="67" customFormat="1" x14ac:dyDescent="0.2">
      <c r="C1028" s="68"/>
      <c r="G1028" s="69"/>
      <c r="H1028" s="69"/>
      <c r="S1028" s="66"/>
      <c r="AD1028" s="66"/>
      <c r="AZ1028" s="66"/>
      <c r="BV1028" s="66"/>
      <c r="CG1028" s="66"/>
      <c r="CR1028" s="66"/>
      <c r="DG1028" s="66"/>
      <c r="DH1028" s="66"/>
      <c r="DI1028" s="66"/>
      <c r="DT1028" s="66"/>
      <c r="EE1028" s="66"/>
      <c r="EQ1028" s="66"/>
      <c r="FB1028" s="66"/>
      <c r="FM1028" s="66"/>
      <c r="FX1028" s="66"/>
    </row>
    <row r="1029" spans="3:180" s="67" customFormat="1" x14ac:dyDescent="0.2">
      <c r="C1029" s="68"/>
      <c r="G1029" s="69"/>
      <c r="H1029" s="69"/>
      <c r="S1029" s="66"/>
      <c r="AD1029" s="66"/>
      <c r="AZ1029" s="66"/>
      <c r="BV1029" s="66"/>
      <c r="CG1029" s="66"/>
      <c r="CR1029" s="66"/>
      <c r="DG1029" s="66"/>
      <c r="DH1029" s="66"/>
      <c r="DI1029" s="66"/>
      <c r="DT1029" s="66"/>
      <c r="EE1029" s="66"/>
      <c r="EQ1029" s="66"/>
      <c r="FB1029" s="66"/>
      <c r="FM1029" s="66"/>
      <c r="FX1029" s="66"/>
    </row>
    <row r="1030" spans="3:180" s="67" customFormat="1" x14ac:dyDescent="0.2">
      <c r="C1030" s="68"/>
      <c r="G1030" s="69"/>
      <c r="H1030" s="69"/>
      <c r="S1030" s="66"/>
      <c r="AD1030" s="66"/>
      <c r="AZ1030" s="66"/>
      <c r="BV1030" s="66"/>
      <c r="CG1030" s="66"/>
      <c r="CR1030" s="66"/>
      <c r="DG1030" s="66"/>
      <c r="DH1030" s="66"/>
      <c r="DI1030" s="66"/>
      <c r="DT1030" s="66"/>
      <c r="EE1030" s="66"/>
      <c r="EQ1030" s="66"/>
      <c r="FB1030" s="66"/>
      <c r="FM1030" s="66"/>
      <c r="FX1030" s="66"/>
    </row>
    <row r="1031" spans="3:180" s="67" customFormat="1" x14ac:dyDescent="0.2">
      <c r="C1031" s="68"/>
      <c r="G1031" s="69"/>
      <c r="H1031" s="69"/>
      <c r="S1031" s="66"/>
      <c r="AD1031" s="66"/>
      <c r="AZ1031" s="66"/>
      <c r="BV1031" s="66"/>
      <c r="CG1031" s="66"/>
      <c r="CR1031" s="66"/>
      <c r="DG1031" s="66"/>
      <c r="DH1031" s="66"/>
      <c r="DI1031" s="66"/>
      <c r="DT1031" s="66"/>
      <c r="EE1031" s="66"/>
      <c r="EQ1031" s="66"/>
      <c r="FB1031" s="66"/>
      <c r="FM1031" s="66"/>
      <c r="FX1031" s="66"/>
    </row>
    <row r="1032" spans="3:180" s="67" customFormat="1" x14ac:dyDescent="0.2">
      <c r="C1032" s="68"/>
      <c r="G1032" s="69"/>
      <c r="H1032" s="69"/>
      <c r="S1032" s="66"/>
      <c r="AD1032" s="66"/>
      <c r="AZ1032" s="66"/>
      <c r="BV1032" s="66"/>
      <c r="CG1032" s="66"/>
      <c r="CR1032" s="66"/>
      <c r="DG1032" s="66"/>
      <c r="DH1032" s="66"/>
      <c r="DI1032" s="66"/>
      <c r="DT1032" s="66"/>
      <c r="EE1032" s="66"/>
      <c r="EQ1032" s="66"/>
      <c r="FB1032" s="66"/>
      <c r="FM1032" s="66"/>
      <c r="FX1032" s="66"/>
    </row>
    <row r="1033" spans="3:180" s="67" customFormat="1" x14ac:dyDescent="0.2">
      <c r="C1033" s="68"/>
      <c r="G1033" s="69"/>
      <c r="H1033" s="69"/>
      <c r="S1033" s="66"/>
      <c r="AD1033" s="66"/>
      <c r="AZ1033" s="66"/>
      <c r="BV1033" s="66"/>
      <c r="CG1033" s="66"/>
      <c r="CR1033" s="66"/>
      <c r="DG1033" s="66"/>
      <c r="DH1033" s="66"/>
      <c r="DI1033" s="66"/>
      <c r="DT1033" s="66"/>
      <c r="EE1033" s="66"/>
      <c r="EQ1033" s="66"/>
      <c r="FB1033" s="66"/>
      <c r="FM1033" s="66"/>
      <c r="FX1033" s="66"/>
    </row>
    <row r="1034" spans="3:180" s="67" customFormat="1" x14ac:dyDescent="0.2">
      <c r="C1034" s="68"/>
      <c r="G1034" s="69"/>
      <c r="H1034" s="69"/>
      <c r="S1034" s="66"/>
      <c r="AD1034" s="66"/>
      <c r="AZ1034" s="66"/>
      <c r="BV1034" s="66"/>
      <c r="CG1034" s="66"/>
      <c r="CR1034" s="66"/>
      <c r="DG1034" s="66"/>
      <c r="DH1034" s="66"/>
      <c r="DI1034" s="66"/>
      <c r="DT1034" s="66"/>
      <c r="EE1034" s="66"/>
      <c r="EQ1034" s="66"/>
      <c r="FB1034" s="66"/>
      <c r="FM1034" s="66"/>
      <c r="FX1034" s="66"/>
    </row>
    <row r="1035" spans="3:180" s="67" customFormat="1" x14ac:dyDescent="0.2">
      <c r="C1035" s="68"/>
      <c r="G1035" s="69"/>
      <c r="H1035" s="69"/>
      <c r="S1035" s="66"/>
      <c r="AD1035" s="66"/>
      <c r="AZ1035" s="66"/>
      <c r="BV1035" s="66"/>
      <c r="CG1035" s="66"/>
      <c r="CR1035" s="66"/>
      <c r="DG1035" s="66"/>
      <c r="DH1035" s="66"/>
      <c r="DI1035" s="66"/>
      <c r="DT1035" s="66"/>
      <c r="EE1035" s="66"/>
      <c r="EQ1035" s="66"/>
      <c r="FB1035" s="66"/>
      <c r="FM1035" s="66"/>
      <c r="FX1035" s="66"/>
    </row>
    <row r="1036" spans="3:180" s="67" customFormat="1" x14ac:dyDescent="0.2">
      <c r="C1036" s="68"/>
      <c r="G1036" s="69"/>
      <c r="H1036" s="69"/>
      <c r="S1036" s="66"/>
      <c r="AD1036" s="66"/>
      <c r="AZ1036" s="66"/>
      <c r="BV1036" s="66"/>
      <c r="CG1036" s="66"/>
      <c r="CR1036" s="66"/>
      <c r="DG1036" s="66"/>
      <c r="DH1036" s="66"/>
      <c r="DI1036" s="66"/>
      <c r="DT1036" s="66"/>
      <c r="EE1036" s="66"/>
      <c r="EQ1036" s="66"/>
      <c r="FB1036" s="66"/>
      <c r="FM1036" s="66"/>
      <c r="FX1036" s="66"/>
    </row>
    <row r="1037" spans="3:180" s="67" customFormat="1" x14ac:dyDescent="0.2">
      <c r="C1037" s="68"/>
      <c r="G1037" s="69"/>
      <c r="H1037" s="69"/>
      <c r="S1037" s="66"/>
      <c r="AD1037" s="66"/>
      <c r="AZ1037" s="66"/>
      <c r="BV1037" s="66"/>
      <c r="CG1037" s="66"/>
      <c r="CR1037" s="66"/>
      <c r="DG1037" s="66"/>
      <c r="DH1037" s="66"/>
      <c r="DI1037" s="66"/>
      <c r="DT1037" s="66"/>
      <c r="EE1037" s="66"/>
      <c r="EQ1037" s="66"/>
      <c r="FB1037" s="66"/>
      <c r="FM1037" s="66"/>
      <c r="FX1037" s="66"/>
    </row>
    <row r="1038" spans="3:180" s="67" customFormat="1" x14ac:dyDescent="0.2">
      <c r="C1038" s="68"/>
      <c r="G1038" s="69"/>
      <c r="H1038" s="69"/>
      <c r="S1038" s="66"/>
      <c r="AD1038" s="66"/>
      <c r="AZ1038" s="66"/>
      <c r="BV1038" s="66"/>
      <c r="CG1038" s="66"/>
      <c r="CR1038" s="66"/>
      <c r="DG1038" s="66"/>
      <c r="DH1038" s="66"/>
      <c r="DI1038" s="66"/>
      <c r="DT1038" s="66"/>
      <c r="EE1038" s="66"/>
      <c r="EQ1038" s="66"/>
      <c r="FB1038" s="66"/>
      <c r="FM1038" s="66"/>
      <c r="FX1038" s="66"/>
    </row>
    <row r="1039" spans="3:180" s="67" customFormat="1" x14ac:dyDescent="0.2">
      <c r="C1039" s="68"/>
      <c r="G1039" s="69"/>
      <c r="H1039" s="69"/>
      <c r="S1039" s="66"/>
      <c r="AD1039" s="66"/>
      <c r="AZ1039" s="66"/>
      <c r="BV1039" s="66"/>
      <c r="CG1039" s="66"/>
      <c r="CR1039" s="66"/>
      <c r="DG1039" s="66"/>
      <c r="DH1039" s="66"/>
      <c r="DI1039" s="66"/>
      <c r="DT1039" s="66"/>
      <c r="EE1039" s="66"/>
      <c r="EQ1039" s="66"/>
      <c r="FB1039" s="66"/>
      <c r="FM1039" s="66"/>
      <c r="FX1039" s="66"/>
    </row>
    <row r="1040" spans="3:180" s="67" customFormat="1" x14ac:dyDescent="0.2">
      <c r="C1040" s="68"/>
      <c r="G1040" s="69"/>
      <c r="H1040" s="69"/>
      <c r="S1040" s="66"/>
      <c r="AD1040" s="66"/>
      <c r="AZ1040" s="66"/>
      <c r="BV1040" s="66"/>
      <c r="CG1040" s="66"/>
      <c r="CR1040" s="66"/>
      <c r="DG1040" s="66"/>
      <c r="DH1040" s="66"/>
      <c r="DI1040" s="66"/>
      <c r="DT1040" s="66"/>
      <c r="EE1040" s="66"/>
      <c r="EQ1040" s="66"/>
      <c r="FB1040" s="66"/>
      <c r="FM1040" s="66"/>
      <c r="FX1040" s="66"/>
    </row>
    <row r="1041" spans="3:180" s="67" customFormat="1" x14ac:dyDescent="0.2">
      <c r="C1041" s="68"/>
      <c r="G1041" s="69"/>
      <c r="H1041" s="69"/>
      <c r="S1041" s="66"/>
      <c r="AD1041" s="66"/>
      <c r="AZ1041" s="66"/>
      <c r="BV1041" s="66"/>
      <c r="CG1041" s="66"/>
      <c r="CR1041" s="66"/>
      <c r="DG1041" s="66"/>
      <c r="DH1041" s="66"/>
      <c r="DI1041" s="66"/>
      <c r="DT1041" s="66"/>
      <c r="EE1041" s="66"/>
      <c r="EQ1041" s="66"/>
      <c r="FB1041" s="66"/>
      <c r="FM1041" s="66"/>
      <c r="FX1041" s="66"/>
    </row>
    <row r="1042" spans="3:180" s="67" customFormat="1" x14ac:dyDescent="0.2">
      <c r="C1042" s="68"/>
      <c r="G1042" s="69"/>
      <c r="H1042" s="69"/>
      <c r="S1042" s="66"/>
      <c r="AD1042" s="66"/>
      <c r="AZ1042" s="66"/>
      <c r="BV1042" s="66"/>
      <c r="CG1042" s="66"/>
      <c r="CR1042" s="66"/>
      <c r="DG1042" s="66"/>
      <c r="DH1042" s="66"/>
      <c r="DI1042" s="66"/>
      <c r="DT1042" s="66"/>
      <c r="EE1042" s="66"/>
      <c r="EQ1042" s="66"/>
      <c r="FB1042" s="66"/>
      <c r="FM1042" s="66"/>
      <c r="FX1042" s="66"/>
    </row>
    <row r="1043" spans="3:180" s="67" customFormat="1" x14ac:dyDescent="0.2">
      <c r="C1043" s="68"/>
      <c r="G1043" s="69"/>
      <c r="H1043" s="69"/>
      <c r="S1043" s="66"/>
      <c r="AD1043" s="66"/>
      <c r="AZ1043" s="66"/>
      <c r="BV1043" s="66"/>
      <c r="CG1043" s="66"/>
      <c r="CR1043" s="66"/>
      <c r="DG1043" s="66"/>
      <c r="DH1043" s="66"/>
      <c r="DI1043" s="66"/>
      <c r="DT1043" s="66"/>
      <c r="EE1043" s="66"/>
      <c r="EQ1043" s="66"/>
      <c r="FB1043" s="66"/>
      <c r="FM1043" s="66"/>
      <c r="FX1043" s="66"/>
    </row>
    <row r="1044" spans="3:180" s="67" customFormat="1" x14ac:dyDescent="0.2">
      <c r="C1044" s="68"/>
      <c r="G1044" s="69"/>
      <c r="H1044" s="69"/>
      <c r="S1044" s="66"/>
      <c r="AD1044" s="66"/>
      <c r="AZ1044" s="66"/>
      <c r="BV1044" s="66"/>
      <c r="CG1044" s="66"/>
      <c r="CR1044" s="66"/>
      <c r="DG1044" s="66"/>
      <c r="DH1044" s="66"/>
      <c r="DI1044" s="66"/>
      <c r="DT1044" s="66"/>
      <c r="EE1044" s="66"/>
      <c r="EQ1044" s="66"/>
      <c r="FB1044" s="66"/>
      <c r="FM1044" s="66"/>
      <c r="FX1044" s="66"/>
    </row>
    <row r="1045" spans="3:180" s="67" customFormat="1" x14ac:dyDescent="0.2">
      <c r="C1045" s="68"/>
      <c r="G1045" s="69"/>
      <c r="H1045" s="69"/>
      <c r="S1045" s="66"/>
      <c r="AD1045" s="66"/>
      <c r="AZ1045" s="66"/>
      <c r="BV1045" s="66"/>
      <c r="CG1045" s="66"/>
      <c r="CR1045" s="66"/>
      <c r="DG1045" s="66"/>
      <c r="DH1045" s="66"/>
      <c r="DI1045" s="66"/>
      <c r="DT1045" s="66"/>
      <c r="EE1045" s="66"/>
      <c r="EQ1045" s="66"/>
      <c r="FB1045" s="66"/>
      <c r="FM1045" s="66"/>
      <c r="FX1045" s="66"/>
    </row>
    <row r="1046" spans="3:180" s="67" customFormat="1" x14ac:dyDescent="0.2">
      <c r="C1046" s="68"/>
      <c r="G1046" s="69"/>
      <c r="H1046" s="69"/>
      <c r="S1046" s="66"/>
      <c r="AD1046" s="66"/>
      <c r="AZ1046" s="66"/>
      <c r="BV1046" s="66"/>
      <c r="CG1046" s="66"/>
      <c r="CR1046" s="66"/>
      <c r="DG1046" s="66"/>
      <c r="DH1046" s="66"/>
      <c r="DI1046" s="66"/>
      <c r="DT1046" s="66"/>
      <c r="EE1046" s="66"/>
      <c r="EQ1046" s="66"/>
      <c r="FB1046" s="66"/>
      <c r="FM1046" s="66"/>
      <c r="FX1046" s="66"/>
    </row>
    <row r="1047" spans="3:180" s="67" customFormat="1" x14ac:dyDescent="0.2">
      <c r="C1047" s="68"/>
      <c r="G1047" s="69"/>
      <c r="H1047" s="69"/>
      <c r="S1047" s="66"/>
      <c r="AD1047" s="66"/>
      <c r="AZ1047" s="66"/>
      <c r="BV1047" s="66"/>
      <c r="CG1047" s="66"/>
      <c r="CR1047" s="66"/>
      <c r="DG1047" s="66"/>
      <c r="DH1047" s="66"/>
      <c r="DI1047" s="66"/>
      <c r="DT1047" s="66"/>
      <c r="EE1047" s="66"/>
      <c r="EQ1047" s="66"/>
      <c r="FB1047" s="66"/>
      <c r="FM1047" s="66"/>
      <c r="FX1047" s="66"/>
    </row>
    <row r="1048" spans="3:180" s="67" customFormat="1" x14ac:dyDescent="0.2">
      <c r="C1048" s="68"/>
      <c r="G1048" s="69"/>
      <c r="H1048" s="69"/>
      <c r="S1048" s="66"/>
      <c r="AD1048" s="66"/>
      <c r="AZ1048" s="66"/>
      <c r="BV1048" s="66"/>
      <c r="CG1048" s="66"/>
      <c r="CR1048" s="66"/>
      <c r="DG1048" s="66"/>
      <c r="DH1048" s="66"/>
      <c r="DI1048" s="66"/>
      <c r="DT1048" s="66"/>
      <c r="EE1048" s="66"/>
      <c r="EQ1048" s="66"/>
      <c r="FB1048" s="66"/>
      <c r="FM1048" s="66"/>
      <c r="FX1048" s="66"/>
    </row>
    <row r="1049" spans="3:180" s="67" customFormat="1" x14ac:dyDescent="0.2">
      <c r="C1049" s="68"/>
      <c r="G1049" s="69"/>
      <c r="H1049" s="69"/>
      <c r="S1049" s="66"/>
      <c r="AD1049" s="66"/>
      <c r="AZ1049" s="66"/>
      <c r="BV1049" s="66"/>
      <c r="CG1049" s="66"/>
      <c r="CR1049" s="66"/>
      <c r="DG1049" s="66"/>
      <c r="DH1049" s="66"/>
      <c r="DI1049" s="66"/>
      <c r="DT1049" s="66"/>
      <c r="EE1049" s="66"/>
      <c r="EQ1049" s="66"/>
      <c r="FB1049" s="66"/>
      <c r="FM1049" s="66"/>
      <c r="FX1049" s="66"/>
    </row>
    <row r="1050" spans="3:180" s="67" customFormat="1" x14ac:dyDescent="0.2">
      <c r="C1050" s="68"/>
      <c r="G1050" s="69"/>
      <c r="H1050" s="69"/>
      <c r="S1050" s="66"/>
      <c r="AD1050" s="66"/>
      <c r="AZ1050" s="66"/>
      <c r="BV1050" s="66"/>
      <c r="CG1050" s="66"/>
      <c r="CR1050" s="66"/>
      <c r="DG1050" s="66"/>
      <c r="DH1050" s="66"/>
      <c r="DI1050" s="66"/>
      <c r="DT1050" s="66"/>
      <c r="EE1050" s="66"/>
      <c r="EQ1050" s="66"/>
      <c r="FB1050" s="66"/>
      <c r="FM1050" s="66"/>
      <c r="FX1050" s="66"/>
    </row>
    <row r="1051" spans="3:180" s="67" customFormat="1" x14ac:dyDescent="0.2">
      <c r="C1051" s="68"/>
      <c r="G1051" s="69"/>
      <c r="H1051" s="69"/>
      <c r="S1051" s="66"/>
      <c r="AD1051" s="66"/>
      <c r="AZ1051" s="66"/>
      <c r="BV1051" s="66"/>
      <c r="CG1051" s="66"/>
      <c r="CR1051" s="66"/>
      <c r="DG1051" s="66"/>
      <c r="DH1051" s="66"/>
      <c r="DI1051" s="66"/>
      <c r="DT1051" s="66"/>
      <c r="EE1051" s="66"/>
      <c r="EQ1051" s="66"/>
      <c r="FB1051" s="66"/>
      <c r="FM1051" s="66"/>
      <c r="FX1051" s="66"/>
    </row>
    <row r="1052" spans="3:180" s="67" customFormat="1" x14ac:dyDescent="0.2">
      <c r="C1052" s="68"/>
      <c r="G1052" s="69"/>
      <c r="H1052" s="69"/>
      <c r="S1052" s="66"/>
      <c r="AD1052" s="66"/>
      <c r="AZ1052" s="66"/>
      <c r="BV1052" s="66"/>
      <c r="CG1052" s="66"/>
      <c r="CR1052" s="66"/>
      <c r="DG1052" s="66"/>
      <c r="DH1052" s="66"/>
      <c r="DI1052" s="66"/>
      <c r="DT1052" s="66"/>
      <c r="EE1052" s="66"/>
      <c r="EQ1052" s="66"/>
      <c r="FB1052" s="66"/>
      <c r="FM1052" s="66"/>
      <c r="FX1052" s="66"/>
    </row>
    <row r="1053" spans="3:180" s="67" customFormat="1" x14ac:dyDescent="0.2">
      <c r="C1053" s="68"/>
      <c r="G1053" s="69"/>
      <c r="H1053" s="69"/>
      <c r="S1053" s="66"/>
      <c r="AD1053" s="66"/>
      <c r="AZ1053" s="66"/>
      <c r="BV1053" s="66"/>
      <c r="CG1053" s="66"/>
      <c r="CR1053" s="66"/>
      <c r="DG1053" s="66"/>
      <c r="DH1053" s="66"/>
      <c r="DI1053" s="66"/>
      <c r="DT1053" s="66"/>
      <c r="EE1053" s="66"/>
      <c r="EQ1053" s="66"/>
      <c r="FB1053" s="66"/>
      <c r="FM1053" s="66"/>
      <c r="FX1053" s="66"/>
    </row>
    <row r="1054" spans="3:180" s="67" customFormat="1" x14ac:dyDescent="0.2">
      <c r="C1054" s="68"/>
      <c r="G1054" s="69"/>
      <c r="H1054" s="69"/>
      <c r="S1054" s="66"/>
      <c r="AD1054" s="66"/>
      <c r="AZ1054" s="66"/>
      <c r="BV1054" s="66"/>
      <c r="CG1054" s="66"/>
      <c r="CR1054" s="66"/>
      <c r="DG1054" s="66"/>
      <c r="DH1054" s="66"/>
      <c r="DI1054" s="66"/>
      <c r="DT1054" s="66"/>
      <c r="EE1054" s="66"/>
      <c r="EQ1054" s="66"/>
      <c r="FB1054" s="66"/>
      <c r="FM1054" s="66"/>
      <c r="FX1054" s="66"/>
    </row>
    <row r="1055" spans="3:180" s="67" customFormat="1" x14ac:dyDescent="0.2">
      <c r="C1055" s="68"/>
      <c r="G1055" s="69"/>
      <c r="H1055" s="69"/>
      <c r="S1055" s="66"/>
      <c r="AD1055" s="66"/>
      <c r="AZ1055" s="66"/>
      <c r="BV1055" s="66"/>
      <c r="CG1055" s="66"/>
      <c r="CR1055" s="66"/>
      <c r="DG1055" s="66"/>
      <c r="DH1055" s="66"/>
      <c r="DI1055" s="66"/>
      <c r="DT1055" s="66"/>
      <c r="EE1055" s="66"/>
      <c r="EQ1055" s="66"/>
      <c r="FB1055" s="66"/>
      <c r="FM1055" s="66"/>
      <c r="FX1055" s="66"/>
    </row>
    <row r="1056" spans="3:180" s="67" customFormat="1" x14ac:dyDescent="0.2">
      <c r="C1056" s="68"/>
      <c r="G1056" s="69"/>
      <c r="H1056" s="69"/>
      <c r="S1056" s="66"/>
      <c r="AD1056" s="66"/>
      <c r="AZ1056" s="66"/>
      <c r="BV1056" s="66"/>
      <c r="CG1056" s="66"/>
      <c r="CR1056" s="66"/>
      <c r="DG1056" s="66"/>
      <c r="DH1056" s="66"/>
      <c r="DI1056" s="66"/>
      <c r="DT1056" s="66"/>
      <c r="EE1056" s="66"/>
      <c r="EQ1056" s="66"/>
      <c r="FB1056" s="66"/>
      <c r="FM1056" s="66"/>
      <c r="FX1056" s="66"/>
    </row>
    <row r="1057" spans="3:180" s="67" customFormat="1" x14ac:dyDescent="0.2">
      <c r="C1057" s="68"/>
      <c r="G1057" s="69"/>
      <c r="H1057" s="69"/>
      <c r="S1057" s="66"/>
      <c r="AD1057" s="66"/>
      <c r="AZ1057" s="66"/>
      <c r="BV1057" s="66"/>
      <c r="CG1057" s="66"/>
      <c r="CR1057" s="66"/>
      <c r="DG1057" s="66"/>
      <c r="DH1057" s="66"/>
      <c r="DI1057" s="66"/>
      <c r="DT1057" s="66"/>
      <c r="EE1057" s="66"/>
      <c r="EQ1057" s="66"/>
      <c r="FB1057" s="66"/>
      <c r="FM1057" s="66"/>
      <c r="FX1057" s="66"/>
    </row>
    <row r="1058" spans="3:180" s="67" customFormat="1" x14ac:dyDescent="0.2">
      <c r="C1058" s="68"/>
      <c r="G1058" s="69"/>
      <c r="H1058" s="69"/>
      <c r="S1058" s="66"/>
      <c r="AD1058" s="66"/>
      <c r="AZ1058" s="66"/>
      <c r="BV1058" s="66"/>
      <c r="CG1058" s="66"/>
      <c r="CR1058" s="66"/>
      <c r="DG1058" s="66"/>
      <c r="DH1058" s="66"/>
      <c r="DI1058" s="66"/>
      <c r="DT1058" s="66"/>
      <c r="EE1058" s="66"/>
      <c r="EQ1058" s="66"/>
      <c r="FB1058" s="66"/>
      <c r="FM1058" s="66"/>
      <c r="FX1058" s="66"/>
    </row>
    <row r="1059" spans="3:180" s="67" customFormat="1" x14ac:dyDescent="0.2">
      <c r="C1059" s="68"/>
      <c r="G1059" s="69"/>
      <c r="H1059" s="69"/>
      <c r="S1059" s="66"/>
      <c r="AD1059" s="66"/>
      <c r="AZ1059" s="66"/>
      <c r="BV1059" s="66"/>
      <c r="CG1059" s="66"/>
      <c r="CR1059" s="66"/>
      <c r="DG1059" s="66"/>
      <c r="DH1059" s="66"/>
      <c r="DI1059" s="66"/>
      <c r="DT1059" s="66"/>
      <c r="EE1059" s="66"/>
      <c r="EQ1059" s="66"/>
      <c r="FB1059" s="66"/>
      <c r="FM1059" s="66"/>
      <c r="FX1059" s="66"/>
    </row>
    <row r="1060" spans="3:180" s="67" customFormat="1" x14ac:dyDescent="0.2">
      <c r="C1060" s="68"/>
      <c r="G1060" s="69"/>
      <c r="H1060" s="69"/>
      <c r="S1060" s="66"/>
      <c r="AD1060" s="66"/>
      <c r="AZ1060" s="66"/>
      <c r="BV1060" s="66"/>
      <c r="CG1060" s="66"/>
      <c r="CR1060" s="66"/>
      <c r="DG1060" s="66"/>
      <c r="DH1060" s="66"/>
      <c r="DI1060" s="66"/>
      <c r="DT1060" s="66"/>
      <c r="EE1060" s="66"/>
      <c r="EQ1060" s="66"/>
      <c r="FB1060" s="66"/>
      <c r="FM1060" s="66"/>
      <c r="FX1060" s="66"/>
    </row>
    <row r="1061" spans="3:180" s="67" customFormat="1" x14ac:dyDescent="0.2">
      <c r="C1061" s="68"/>
      <c r="G1061" s="69"/>
      <c r="H1061" s="69"/>
      <c r="S1061" s="66"/>
      <c r="AD1061" s="66"/>
      <c r="AZ1061" s="66"/>
      <c r="BV1061" s="66"/>
      <c r="CG1061" s="66"/>
      <c r="CR1061" s="66"/>
      <c r="DG1061" s="66"/>
      <c r="DH1061" s="66"/>
      <c r="DI1061" s="66"/>
      <c r="DT1061" s="66"/>
      <c r="EE1061" s="66"/>
      <c r="EQ1061" s="66"/>
      <c r="FB1061" s="66"/>
      <c r="FM1061" s="66"/>
      <c r="FX1061" s="66"/>
    </row>
    <row r="1062" spans="3:180" s="67" customFormat="1" x14ac:dyDescent="0.2">
      <c r="C1062" s="68"/>
      <c r="G1062" s="69"/>
      <c r="H1062" s="69"/>
      <c r="S1062" s="66"/>
      <c r="AD1062" s="66"/>
      <c r="AZ1062" s="66"/>
      <c r="BV1062" s="66"/>
      <c r="CG1062" s="66"/>
      <c r="CR1062" s="66"/>
      <c r="DG1062" s="66"/>
      <c r="DH1062" s="66"/>
      <c r="DI1062" s="66"/>
      <c r="DT1062" s="66"/>
      <c r="EE1062" s="66"/>
      <c r="EQ1062" s="66"/>
      <c r="FB1062" s="66"/>
      <c r="FM1062" s="66"/>
      <c r="FX1062" s="66"/>
    </row>
    <row r="1063" spans="3:180" s="67" customFormat="1" x14ac:dyDescent="0.2">
      <c r="C1063" s="68"/>
      <c r="G1063" s="69"/>
      <c r="H1063" s="69"/>
      <c r="S1063" s="66"/>
      <c r="AD1063" s="66"/>
      <c r="AZ1063" s="66"/>
      <c r="BV1063" s="66"/>
      <c r="CG1063" s="66"/>
      <c r="CR1063" s="66"/>
      <c r="DG1063" s="66"/>
      <c r="DH1063" s="66"/>
      <c r="DI1063" s="66"/>
      <c r="DT1063" s="66"/>
      <c r="EE1063" s="66"/>
      <c r="EQ1063" s="66"/>
      <c r="FB1063" s="66"/>
      <c r="FM1063" s="66"/>
      <c r="FX1063" s="66"/>
    </row>
    <row r="1064" spans="3:180" s="67" customFormat="1" x14ac:dyDescent="0.2">
      <c r="C1064" s="68"/>
      <c r="G1064" s="69"/>
      <c r="H1064" s="69"/>
      <c r="S1064" s="66"/>
      <c r="AD1064" s="66"/>
      <c r="AZ1064" s="66"/>
      <c r="BV1064" s="66"/>
      <c r="CG1064" s="66"/>
      <c r="CR1064" s="66"/>
      <c r="DG1064" s="66"/>
      <c r="DH1064" s="66"/>
      <c r="DI1064" s="66"/>
      <c r="DT1064" s="66"/>
      <c r="EE1064" s="66"/>
      <c r="EQ1064" s="66"/>
      <c r="FB1064" s="66"/>
      <c r="FM1064" s="66"/>
      <c r="FX1064" s="66"/>
    </row>
    <row r="1065" spans="3:180" s="67" customFormat="1" x14ac:dyDescent="0.2">
      <c r="C1065" s="68"/>
      <c r="G1065" s="69"/>
      <c r="H1065" s="69"/>
      <c r="S1065" s="66"/>
      <c r="AD1065" s="66"/>
      <c r="AZ1065" s="66"/>
      <c r="BV1065" s="66"/>
      <c r="CG1065" s="66"/>
      <c r="CR1065" s="66"/>
      <c r="DG1065" s="66"/>
      <c r="DH1065" s="66"/>
      <c r="DI1065" s="66"/>
      <c r="DT1065" s="66"/>
      <c r="EE1065" s="66"/>
      <c r="EQ1065" s="66"/>
      <c r="FB1065" s="66"/>
      <c r="FM1065" s="66"/>
      <c r="FX1065" s="66"/>
    </row>
    <row r="1066" spans="3:180" s="67" customFormat="1" x14ac:dyDescent="0.2">
      <c r="C1066" s="68"/>
      <c r="G1066" s="69"/>
      <c r="H1066" s="69"/>
      <c r="S1066" s="66"/>
      <c r="AD1066" s="66"/>
      <c r="AZ1066" s="66"/>
      <c r="BV1066" s="66"/>
      <c r="CG1066" s="66"/>
      <c r="CR1066" s="66"/>
      <c r="DG1066" s="66"/>
      <c r="DH1066" s="66"/>
      <c r="DI1066" s="66"/>
      <c r="DT1066" s="66"/>
      <c r="EE1066" s="66"/>
      <c r="EQ1066" s="66"/>
      <c r="FB1066" s="66"/>
      <c r="FM1066" s="66"/>
      <c r="FX1066" s="66"/>
    </row>
    <row r="1067" spans="3:180" s="67" customFormat="1" x14ac:dyDescent="0.2">
      <c r="C1067" s="68"/>
      <c r="G1067" s="69"/>
      <c r="H1067" s="69"/>
      <c r="S1067" s="66"/>
      <c r="AD1067" s="66"/>
      <c r="AZ1067" s="66"/>
      <c r="BV1067" s="66"/>
      <c r="CG1067" s="66"/>
      <c r="CR1067" s="66"/>
      <c r="DG1067" s="66"/>
      <c r="DH1067" s="66"/>
      <c r="DI1067" s="66"/>
      <c r="DT1067" s="66"/>
      <c r="EE1067" s="66"/>
      <c r="EQ1067" s="66"/>
      <c r="FB1067" s="66"/>
      <c r="FM1067" s="66"/>
      <c r="FX1067" s="66"/>
    </row>
    <row r="1068" spans="3:180" s="67" customFormat="1" x14ac:dyDescent="0.2">
      <c r="C1068" s="68"/>
      <c r="G1068" s="69"/>
      <c r="H1068" s="69"/>
      <c r="S1068" s="66"/>
      <c r="AD1068" s="66"/>
      <c r="AZ1068" s="66"/>
      <c r="BV1068" s="66"/>
      <c r="CG1068" s="66"/>
      <c r="CR1068" s="66"/>
      <c r="DG1068" s="66"/>
      <c r="DH1068" s="66"/>
      <c r="DI1068" s="66"/>
      <c r="DT1068" s="66"/>
      <c r="EE1068" s="66"/>
      <c r="EQ1068" s="66"/>
      <c r="FB1068" s="66"/>
      <c r="FM1068" s="66"/>
      <c r="FX1068" s="66"/>
    </row>
    <row r="1069" spans="3:180" s="67" customFormat="1" x14ac:dyDescent="0.2">
      <c r="C1069" s="68"/>
      <c r="G1069" s="69"/>
      <c r="H1069" s="69"/>
      <c r="S1069" s="66"/>
      <c r="AD1069" s="66"/>
      <c r="AZ1069" s="66"/>
      <c r="BV1069" s="66"/>
      <c r="CG1069" s="66"/>
      <c r="CR1069" s="66"/>
      <c r="DG1069" s="66"/>
      <c r="DH1069" s="66"/>
      <c r="DI1069" s="66"/>
      <c r="DT1069" s="66"/>
      <c r="EE1069" s="66"/>
      <c r="EQ1069" s="66"/>
      <c r="FB1069" s="66"/>
      <c r="FM1069" s="66"/>
      <c r="FX1069" s="66"/>
    </row>
    <row r="1070" spans="3:180" s="67" customFormat="1" x14ac:dyDescent="0.2">
      <c r="C1070" s="68"/>
      <c r="G1070" s="69"/>
      <c r="H1070" s="69"/>
      <c r="S1070" s="66"/>
      <c r="AD1070" s="66"/>
      <c r="AZ1070" s="66"/>
      <c r="BV1070" s="66"/>
      <c r="CG1070" s="66"/>
      <c r="CR1070" s="66"/>
      <c r="DG1070" s="66"/>
      <c r="DH1070" s="66"/>
      <c r="DI1070" s="66"/>
      <c r="DT1070" s="66"/>
      <c r="EE1070" s="66"/>
      <c r="EQ1070" s="66"/>
      <c r="FB1070" s="66"/>
      <c r="FM1070" s="66"/>
      <c r="FX1070" s="66"/>
    </row>
    <row r="1071" spans="3:180" s="67" customFormat="1" x14ac:dyDescent="0.2">
      <c r="C1071" s="68"/>
      <c r="G1071" s="69"/>
      <c r="H1071" s="69"/>
      <c r="S1071" s="66"/>
      <c r="AD1071" s="66"/>
      <c r="AZ1071" s="66"/>
      <c r="BV1071" s="66"/>
      <c r="CG1071" s="66"/>
      <c r="CR1071" s="66"/>
      <c r="DG1071" s="66"/>
      <c r="DH1071" s="66"/>
      <c r="DI1071" s="66"/>
      <c r="DT1071" s="66"/>
      <c r="EE1071" s="66"/>
      <c r="EQ1071" s="66"/>
      <c r="FB1071" s="66"/>
      <c r="FM1071" s="66"/>
      <c r="FX1071" s="66"/>
    </row>
    <row r="1072" spans="3:180" s="67" customFormat="1" x14ac:dyDescent="0.2">
      <c r="C1072" s="68"/>
      <c r="G1072" s="69"/>
      <c r="H1072" s="69"/>
      <c r="S1072" s="66"/>
      <c r="AD1072" s="66"/>
      <c r="AZ1072" s="66"/>
      <c r="BV1072" s="66"/>
      <c r="CG1072" s="66"/>
      <c r="CR1072" s="66"/>
      <c r="DG1072" s="66"/>
      <c r="DH1072" s="66"/>
      <c r="DI1072" s="66"/>
      <c r="DT1072" s="66"/>
      <c r="EE1072" s="66"/>
      <c r="EQ1072" s="66"/>
      <c r="FB1072" s="66"/>
      <c r="FM1072" s="66"/>
      <c r="FX1072" s="66"/>
    </row>
    <row r="1073" spans="3:180" s="67" customFormat="1" x14ac:dyDescent="0.2">
      <c r="C1073" s="68"/>
      <c r="G1073" s="69"/>
      <c r="H1073" s="69"/>
      <c r="S1073" s="66"/>
      <c r="AD1073" s="66"/>
      <c r="AZ1073" s="66"/>
      <c r="BV1073" s="66"/>
      <c r="CG1073" s="66"/>
      <c r="CR1073" s="66"/>
      <c r="DG1073" s="66"/>
      <c r="DH1073" s="66"/>
      <c r="DI1073" s="66"/>
      <c r="DT1073" s="66"/>
      <c r="EE1073" s="66"/>
      <c r="EQ1073" s="66"/>
      <c r="FB1073" s="66"/>
      <c r="FM1073" s="66"/>
      <c r="FX1073" s="66"/>
    </row>
    <row r="1074" spans="3:180" s="67" customFormat="1" x14ac:dyDescent="0.2">
      <c r="C1074" s="68"/>
      <c r="G1074" s="69"/>
      <c r="H1074" s="69"/>
      <c r="S1074" s="66"/>
      <c r="AD1074" s="66"/>
      <c r="AZ1074" s="66"/>
      <c r="BV1074" s="66"/>
      <c r="CG1074" s="66"/>
      <c r="CR1074" s="66"/>
      <c r="DG1074" s="66"/>
      <c r="DH1074" s="66"/>
      <c r="DI1074" s="66"/>
      <c r="DT1074" s="66"/>
      <c r="EE1074" s="66"/>
      <c r="EQ1074" s="66"/>
      <c r="FB1074" s="66"/>
      <c r="FM1074" s="66"/>
      <c r="FX1074" s="66"/>
    </row>
    <row r="1075" spans="3:180" s="67" customFormat="1" x14ac:dyDescent="0.2">
      <c r="C1075" s="68"/>
      <c r="G1075" s="69"/>
      <c r="H1075" s="69"/>
      <c r="S1075" s="66"/>
      <c r="AD1075" s="66"/>
      <c r="AZ1075" s="66"/>
      <c r="BV1075" s="66"/>
      <c r="CG1075" s="66"/>
      <c r="CR1075" s="66"/>
      <c r="DG1075" s="66"/>
      <c r="DH1075" s="66"/>
      <c r="DI1075" s="66"/>
      <c r="DT1075" s="66"/>
      <c r="EE1075" s="66"/>
      <c r="EQ1075" s="66"/>
      <c r="FB1075" s="66"/>
      <c r="FM1075" s="66"/>
      <c r="FX1075" s="66"/>
    </row>
    <row r="1076" spans="3:180" s="67" customFormat="1" x14ac:dyDescent="0.2">
      <c r="C1076" s="68"/>
      <c r="G1076" s="69"/>
      <c r="H1076" s="69"/>
      <c r="S1076" s="66"/>
      <c r="AD1076" s="66"/>
      <c r="AZ1076" s="66"/>
      <c r="BV1076" s="66"/>
      <c r="CG1076" s="66"/>
      <c r="CR1076" s="66"/>
      <c r="DG1076" s="66"/>
      <c r="DH1076" s="66"/>
      <c r="DI1076" s="66"/>
      <c r="DT1076" s="66"/>
      <c r="EE1076" s="66"/>
      <c r="EQ1076" s="66"/>
      <c r="FB1076" s="66"/>
      <c r="FM1076" s="66"/>
      <c r="FX1076" s="66"/>
    </row>
    <row r="1077" spans="3:180" s="67" customFormat="1" x14ac:dyDescent="0.2">
      <c r="C1077" s="68"/>
      <c r="G1077" s="69"/>
      <c r="H1077" s="69"/>
      <c r="S1077" s="66"/>
      <c r="AD1077" s="66"/>
      <c r="AZ1077" s="66"/>
      <c r="BV1077" s="66"/>
      <c r="CG1077" s="66"/>
      <c r="CR1077" s="66"/>
      <c r="DG1077" s="66"/>
      <c r="DH1077" s="66"/>
      <c r="DI1077" s="66"/>
      <c r="DT1077" s="66"/>
      <c r="EE1077" s="66"/>
      <c r="EQ1077" s="66"/>
      <c r="FB1077" s="66"/>
      <c r="FM1077" s="66"/>
      <c r="FX1077" s="66"/>
    </row>
    <row r="1078" spans="3:180" s="67" customFormat="1" x14ac:dyDescent="0.2">
      <c r="C1078" s="68"/>
      <c r="G1078" s="69"/>
      <c r="H1078" s="69"/>
      <c r="S1078" s="66"/>
      <c r="AD1078" s="66"/>
      <c r="AZ1078" s="66"/>
      <c r="BV1078" s="66"/>
      <c r="CG1078" s="66"/>
      <c r="CR1078" s="66"/>
      <c r="DG1078" s="66"/>
      <c r="DH1078" s="66"/>
      <c r="DI1078" s="66"/>
      <c r="DT1078" s="66"/>
      <c r="EE1078" s="66"/>
      <c r="EQ1078" s="66"/>
      <c r="FB1078" s="66"/>
      <c r="FM1078" s="66"/>
      <c r="FX1078" s="66"/>
    </row>
    <row r="1079" spans="3:180" s="67" customFormat="1" x14ac:dyDescent="0.2">
      <c r="C1079" s="68"/>
      <c r="G1079" s="69"/>
      <c r="H1079" s="69"/>
      <c r="S1079" s="66"/>
      <c r="AD1079" s="66"/>
      <c r="AZ1079" s="66"/>
      <c r="BV1079" s="66"/>
      <c r="CG1079" s="66"/>
      <c r="CR1079" s="66"/>
      <c r="DG1079" s="66"/>
      <c r="DH1079" s="66"/>
      <c r="DI1079" s="66"/>
      <c r="DT1079" s="66"/>
      <c r="EE1079" s="66"/>
      <c r="EQ1079" s="66"/>
      <c r="FB1079" s="66"/>
      <c r="FM1079" s="66"/>
      <c r="FX1079" s="66"/>
    </row>
    <row r="1080" spans="3:180" s="67" customFormat="1" x14ac:dyDescent="0.2">
      <c r="C1080" s="68"/>
      <c r="G1080" s="69"/>
      <c r="H1080" s="69"/>
      <c r="S1080" s="66"/>
      <c r="AD1080" s="66"/>
      <c r="AZ1080" s="66"/>
      <c r="BV1080" s="66"/>
      <c r="CG1080" s="66"/>
      <c r="CR1080" s="66"/>
      <c r="DG1080" s="66"/>
      <c r="DH1080" s="66"/>
      <c r="DI1080" s="66"/>
      <c r="DT1080" s="66"/>
      <c r="EE1080" s="66"/>
      <c r="EQ1080" s="66"/>
      <c r="FB1080" s="66"/>
      <c r="FM1080" s="66"/>
      <c r="FX1080" s="66"/>
    </row>
    <row r="1081" spans="3:180" s="67" customFormat="1" x14ac:dyDescent="0.2">
      <c r="C1081" s="68"/>
      <c r="G1081" s="69"/>
      <c r="H1081" s="69"/>
      <c r="S1081" s="66"/>
      <c r="AD1081" s="66"/>
      <c r="AZ1081" s="66"/>
      <c r="BV1081" s="66"/>
      <c r="CG1081" s="66"/>
      <c r="CR1081" s="66"/>
      <c r="DG1081" s="66"/>
      <c r="DH1081" s="66"/>
      <c r="DI1081" s="66"/>
      <c r="DT1081" s="66"/>
      <c r="EE1081" s="66"/>
      <c r="EQ1081" s="66"/>
      <c r="FB1081" s="66"/>
      <c r="FM1081" s="66"/>
      <c r="FX1081" s="66"/>
    </row>
    <row r="1082" spans="3:180" s="67" customFormat="1" x14ac:dyDescent="0.2">
      <c r="C1082" s="68"/>
      <c r="G1082" s="69"/>
      <c r="H1082" s="69"/>
      <c r="S1082" s="66"/>
      <c r="AD1082" s="66"/>
      <c r="AZ1082" s="66"/>
      <c r="BV1082" s="66"/>
      <c r="CG1082" s="66"/>
      <c r="CR1082" s="66"/>
      <c r="DG1082" s="66"/>
      <c r="DH1082" s="66"/>
      <c r="DI1082" s="66"/>
      <c r="DT1082" s="66"/>
      <c r="EE1082" s="66"/>
      <c r="EQ1082" s="66"/>
      <c r="FB1082" s="66"/>
      <c r="FM1082" s="66"/>
      <c r="FX1082" s="66"/>
    </row>
    <row r="1083" spans="3:180" s="67" customFormat="1" x14ac:dyDescent="0.2">
      <c r="C1083" s="68"/>
      <c r="G1083" s="69"/>
      <c r="H1083" s="69"/>
      <c r="S1083" s="66"/>
      <c r="AD1083" s="66"/>
      <c r="AZ1083" s="66"/>
      <c r="BV1083" s="66"/>
      <c r="CG1083" s="66"/>
      <c r="CR1083" s="66"/>
      <c r="DG1083" s="66"/>
      <c r="DH1083" s="66"/>
      <c r="DI1083" s="66"/>
      <c r="DT1083" s="66"/>
      <c r="EE1083" s="66"/>
      <c r="EQ1083" s="66"/>
      <c r="FB1083" s="66"/>
      <c r="FM1083" s="66"/>
      <c r="FX1083" s="66"/>
    </row>
    <row r="1084" spans="3:180" s="67" customFormat="1" x14ac:dyDescent="0.2">
      <c r="C1084" s="68"/>
      <c r="G1084" s="69"/>
      <c r="H1084" s="69"/>
      <c r="S1084" s="66"/>
      <c r="AD1084" s="66"/>
      <c r="AZ1084" s="66"/>
      <c r="BV1084" s="66"/>
      <c r="CG1084" s="66"/>
      <c r="CR1084" s="66"/>
      <c r="DG1084" s="66"/>
      <c r="DH1084" s="66"/>
      <c r="DI1084" s="66"/>
      <c r="DT1084" s="66"/>
      <c r="EE1084" s="66"/>
      <c r="EQ1084" s="66"/>
      <c r="FB1084" s="66"/>
      <c r="FM1084" s="66"/>
      <c r="FX1084" s="66"/>
    </row>
    <row r="1085" spans="3:180" s="67" customFormat="1" x14ac:dyDescent="0.2">
      <c r="C1085" s="68"/>
      <c r="G1085" s="69"/>
      <c r="H1085" s="69"/>
      <c r="S1085" s="66"/>
      <c r="AD1085" s="66"/>
      <c r="AZ1085" s="66"/>
      <c r="BV1085" s="66"/>
      <c r="CG1085" s="66"/>
      <c r="CR1085" s="66"/>
      <c r="DG1085" s="66"/>
      <c r="DH1085" s="66"/>
      <c r="DI1085" s="66"/>
      <c r="DT1085" s="66"/>
      <c r="EE1085" s="66"/>
      <c r="EQ1085" s="66"/>
      <c r="FB1085" s="66"/>
      <c r="FM1085" s="66"/>
      <c r="FX1085" s="66"/>
    </row>
    <row r="1086" spans="3:180" s="67" customFormat="1" x14ac:dyDescent="0.2">
      <c r="C1086" s="68"/>
      <c r="G1086" s="69"/>
      <c r="H1086" s="69"/>
      <c r="S1086" s="66"/>
      <c r="AD1086" s="66"/>
      <c r="AZ1086" s="66"/>
      <c r="BV1086" s="66"/>
      <c r="CG1086" s="66"/>
      <c r="CR1086" s="66"/>
      <c r="DG1086" s="66"/>
      <c r="DH1086" s="66"/>
      <c r="DI1086" s="66"/>
      <c r="DT1086" s="66"/>
      <c r="EE1086" s="66"/>
      <c r="EQ1086" s="66"/>
      <c r="FB1086" s="66"/>
      <c r="FM1086" s="66"/>
      <c r="FX1086" s="66"/>
    </row>
    <row r="1087" spans="3:180" s="67" customFormat="1" x14ac:dyDescent="0.2">
      <c r="C1087" s="68"/>
      <c r="G1087" s="69"/>
      <c r="H1087" s="69"/>
      <c r="S1087" s="66"/>
      <c r="AD1087" s="66"/>
      <c r="AZ1087" s="66"/>
      <c r="BV1087" s="66"/>
      <c r="CG1087" s="66"/>
      <c r="CR1087" s="66"/>
      <c r="DG1087" s="66"/>
      <c r="DH1087" s="66"/>
      <c r="DI1087" s="66"/>
      <c r="DT1087" s="66"/>
      <c r="EE1087" s="66"/>
      <c r="EQ1087" s="66"/>
      <c r="FB1087" s="66"/>
      <c r="FM1087" s="66"/>
      <c r="FX1087" s="66"/>
    </row>
    <row r="1088" spans="3:180" s="67" customFormat="1" x14ac:dyDescent="0.2">
      <c r="C1088" s="68"/>
      <c r="G1088" s="69"/>
      <c r="H1088" s="69"/>
      <c r="S1088" s="66"/>
      <c r="AD1088" s="66"/>
      <c r="AZ1088" s="66"/>
      <c r="BV1088" s="66"/>
      <c r="CG1088" s="66"/>
      <c r="CR1088" s="66"/>
      <c r="DG1088" s="66"/>
      <c r="DH1088" s="66"/>
      <c r="DI1088" s="66"/>
      <c r="DT1088" s="66"/>
      <c r="EE1088" s="66"/>
      <c r="EQ1088" s="66"/>
      <c r="FB1088" s="66"/>
      <c r="FM1088" s="66"/>
      <c r="FX1088" s="66"/>
    </row>
    <row r="1089" spans="3:180" s="67" customFormat="1" x14ac:dyDescent="0.2">
      <c r="C1089" s="68"/>
      <c r="G1089" s="69"/>
      <c r="H1089" s="69"/>
      <c r="S1089" s="66"/>
      <c r="AD1089" s="66"/>
      <c r="AZ1089" s="66"/>
      <c r="BV1089" s="66"/>
      <c r="CG1089" s="66"/>
      <c r="CR1089" s="66"/>
      <c r="DG1089" s="66"/>
      <c r="DH1089" s="66"/>
      <c r="DI1089" s="66"/>
      <c r="DT1089" s="66"/>
      <c r="EE1089" s="66"/>
      <c r="EQ1089" s="66"/>
      <c r="FB1089" s="66"/>
      <c r="FM1089" s="66"/>
      <c r="FX1089" s="66"/>
    </row>
    <row r="1090" spans="3:180" s="67" customFormat="1" x14ac:dyDescent="0.2">
      <c r="C1090" s="68"/>
      <c r="G1090" s="69"/>
      <c r="H1090" s="69"/>
      <c r="S1090" s="66"/>
      <c r="AD1090" s="66"/>
      <c r="AZ1090" s="66"/>
      <c r="BV1090" s="66"/>
      <c r="CG1090" s="66"/>
      <c r="CR1090" s="66"/>
      <c r="DG1090" s="66"/>
      <c r="DH1090" s="66"/>
      <c r="DI1090" s="66"/>
      <c r="DT1090" s="66"/>
      <c r="EE1090" s="66"/>
      <c r="EQ1090" s="66"/>
      <c r="FB1090" s="66"/>
      <c r="FM1090" s="66"/>
      <c r="FX1090" s="66"/>
    </row>
    <row r="1091" spans="3:180" s="67" customFormat="1" x14ac:dyDescent="0.2">
      <c r="C1091" s="68"/>
      <c r="G1091" s="69"/>
      <c r="H1091" s="69"/>
      <c r="S1091" s="66"/>
      <c r="AD1091" s="66"/>
      <c r="AZ1091" s="66"/>
      <c r="BV1091" s="66"/>
      <c r="CG1091" s="66"/>
      <c r="CR1091" s="66"/>
      <c r="DG1091" s="66"/>
      <c r="DH1091" s="66"/>
      <c r="DI1091" s="66"/>
      <c r="DT1091" s="66"/>
      <c r="EE1091" s="66"/>
      <c r="EQ1091" s="66"/>
      <c r="FB1091" s="66"/>
      <c r="FM1091" s="66"/>
      <c r="FX1091" s="66"/>
    </row>
    <row r="1092" spans="3:180" s="67" customFormat="1" x14ac:dyDescent="0.2">
      <c r="C1092" s="68"/>
      <c r="G1092" s="69"/>
      <c r="H1092" s="69"/>
      <c r="S1092" s="66"/>
      <c r="AD1092" s="66"/>
      <c r="AZ1092" s="66"/>
      <c r="BV1092" s="66"/>
      <c r="CG1092" s="66"/>
      <c r="CR1092" s="66"/>
      <c r="DG1092" s="66"/>
      <c r="DH1092" s="66"/>
      <c r="DI1092" s="66"/>
      <c r="DT1092" s="66"/>
      <c r="EE1092" s="66"/>
      <c r="EQ1092" s="66"/>
      <c r="FB1092" s="66"/>
      <c r="FM1092" s="66"/>
      <c r="FX1092" s="66"/>
    </row>
    <row r="1093" spans="3:180" s="67" customFormat="1" x14ac:dyDescent="0.2">
      <c r="C1093" s="68"/>
      <c r="G1093" s="69"/>
      <c r="H1093" s="69"/>
      <c r="S1093" s="66"/>
      <c r="AD1093" s="66"/>
      <c r="AZ1093" s="66"/>
      <c r="BV1093" s="66"/>
      <c r="CG1093" s="66"/>
      <c r="CR1093" s="66"/>
      <c r="DG1093" s="66"/>
      <c r="DH1093" s="66"/>
      <c r="DI1093" s="66"/>
      <c r="DT1093" s="66"/>
      <c r="EE1093" s="66"/>
      <c r="EQ1093" s="66"/>
      <c r="FB1093" s="66"/>
      <c r="FM1093" s="66"/>
      <c r="FX1093" s="66"/>
    </row>
    <row r="1094" spans="3:180" s="67" customFormat="1" x14ac:dyDescent="0.2">
      <c r="C1094" s="68"/>
      <c r="G1094" s="69"/>
      <c r="H1094" s="69"/>
      <c r="S1094" s="66"/>
      <c r="AD1094" s="66"/>
      <c r="AZ1094" s="66"/>
      <c r="BV1094" s="66"/>
      <c r="CG1094" s="66"/>
      <c r="CR1094" s="66"/>
      <c r="DG1094" s="66"/>
      <c r="DH1094" s="66"/>
      <c r="DI1094" s="66"/>
      <c r="DT1094" s="66"/>
      <c r="EE1094" s="66"/>
      <c r="EQ1094" s="66"/>
      <c r="FB1094" s="66"/>
      <c r="FM1094" s="66"/>
      <c r="FX1094" s="66"/>
    </row>
    <row r="1095" spans="3:180" s="67" customFormat="1" x14ac:dyDescent="0.2">
      <c r="C1095" s="68"/>
      <c r="G1095" s="69"/>
      <c r="H1095" s="69"/>
      <c r="S1095" s="66"/>
      <c r="AD1095" s="66"/>
      <c r="AZ1095" s="66"/>
      <c r="BV1095" s="66"/>
      <c r="CG1095" s="66"/>
      <c r="CR1095" s="66"/>
      <c r="DG1095" s="66"/>
      <c r="DH1095" s="66"/>
      <c r="DI1095" s="66"/>
      <c r="DT1095" s="66"/>
      <c r="EE1095" s="66"/>
      <c r="EQ1095" s="66"/>
      <c r="FB1095" s="66"/>
      <c r="FM1095" s="66"/>
      <c r="FX1095" s="66"/>
    </row>
    <row r="1096" spans="3:180" s="67" customFormat="1" x14ac:dyDescent="0.2">
      <c r="C1096" s="68"/>
      <c r="G1096" s="69"/>
      <c r="H1096" s="69"/>
      <c r="S1096" s="66"/>
      <c r="AD1096" s="66"/>
      <c r="AZ1096" s="66"/>
      <c r="BV1096" s="66"/>
      <c r="CG1096" s="66"/>
      <c r="CR1096" s="66"/>
      <c r="DG1096" s="66"/>
      <c r="DH1096" s="66"/>
      <c r="DI1096" s="66"/>
      <c r="DT1096" s="66"/>
      <c r="EE1096" s="66"/>
      <c r="EQ1096" s="66"/>
      <c r="FB1096" s="66"/>
      <c r="FM1096" s="66"/>
      <c r="FX1096" s="66"/>
    </row>
    <row r="1097" spans="3:180" s="67" customFormat="1" x14ac:dyDescent="0.2">
      <c r="C1097" s="68"/>
      <c r="G1097" s="69"/>
      <c r="H1097" s="69"/>
      <c r="S1097" s="66"/>
      <c r="AD1097" s="66"/>
      <c r="AZ1097" s="66"/>
      <c r="BV1097" s="66"/>
      <c r="CG1097" s="66"/>
      <c r="CR1097" s="66"/>
      <c r="DG1097" s="66"/>
      <c r="DH1097" s="66"/>
      <c r="DI1097" s="66"/>
      <c r="DT1097" s="66"/>
      <c r="EE1097" s="66"/>
      <c r="EQ1097" s="66"/>
      <c r="FB1097" s="66"/>
      <c r="FM1097" s="66"/>
      <c r="FX1097" s="66"/>
    </row>
    <row r="1098" spans="3:180" s="67" customFormat="1" x14ac:dyDescent="0.2">
      <c r="C1098" s="68"/>
      <c r="G1098" s="69"/>
      <c r="H1098" s="69"/>
      <c r="S1098" s="66"/>
      <c r="AD1098" s="66"/>
      <c r="AZ1098" s="66"/>
      <c r="BV1098" s="66"/>
      <c r="CG1098" s="66"/>
      <c r="CR1098" s="66"/>
      <c r="DG1098" s="66"/>
      <c r="DH1098" s="66"/>
      <c r="DI1098" s="66"/>
      <c r="DT1098" s="66"/>
      <c r="EE1098" s="66"/>
      <c r="EQ1098" s="66"/>
      <c r="FB1098" s="66"/>
      <c r="FM1098" s="66"/>
      <c r="FX1098" s="66"/>
    </row>
    <row r="1099" spans="3:180" s="67" customFormat="1" x14ac:dyDescent="0.2">
      <c r="C1099" s="68"/>
      <c r="G1099" s="69"/>
      <c r="H1099" s="69"/>
      <c r="S1099" s="66"/>
      <c r="AD1099" s="66"/>
      <c r="AZ1099" s="66"/>
      <c r="BV1099" s="66"/>
      <c r="CG1099" s="66"/>
      <c r="CR1099" s="66"/>
      <c r="DG1099" s="66"/>
      <c r="DH1099" s="66"/>
      <c r="DI1099" s="66"/>
      <c r="DT1099" s="66"/>
      <c r="EE1099" s="66"/>
      <c r="EQ1099" s="66"/>
      <c r="FB1099" s="66"/>
      <c r="FM1099" s="66"/>
      <c r="FX1099" s="66"/>
    </row>
    <row r="1100" spans="3:180" s="67" customFormat="1" x14ac:dyDescent="0.2">
      <c r="C1100" s="68"/>
      <c r="G1100" s="69"/>
      <c r="H1100" s="69"/>
      <c r="S1100" s="66"/>
      <c r="AD1100" s="66"/>
      <c r="AZ1100" s="66"/>
      <c r="BV1100" s="66"/>
      <c r="CG1100" s="66"/>
      <c r="CR1100" s="66"/>
      <c r="DG1100" s="66"/>
      <c r="DH1100" s="66"/>
      <c r="DI1100" s="66"/>
      <c r="DT1100" s="66"/>
      <c r="EE1100" s="66"/>
      <c r="EQ1100" s="66"/>
      <c r="FB1100" s="66"/>
      <c r="FM1100" s="66"/>
      <c r="FX1100" s="66"/>
    </row>
    <row r="1101" spans="3:180" s="67" customFormat="1" x14ac:dyDescent="0.2">
      <c r="C1101" s="68"/>
      <c r="G1101" s="69"/>
      <c r="H1101" s="69"/>
      <c r="S1101" s="66"/>
      <c r="AD1101" s="66"/>
      <c r="AZ1101" s="66"/>
      <c r="BV1101" s="66"/>
      <c r="CG1101" s="66"/>
      <c r="CR1101" s="66"/>
      <c r="DG1101" s="66"/>
      <c r="DH1101" s="66"/>
      <c r="DI1101" s="66"/>
      <c r="DT1101" s="66"/>
      <c r="EE1101" s="66"/>
      <c r="EQ1101" s="66"/>
      <c r="FB1101" s="66"/>
      <c r="FM1101" s="66"/>
      <c r="FX1101" s="66"/>
    </row>
    <row r="1102" spans="3:180" s="67" customFormat="1" x14ac:dyDescent="0.2">
      <c r="C1102" s="68"/>
      <c r="G1102" s="69"/>
      <c r="H1102" s="69"/>
      <c r="S1102" s="66"/>
      <c r="AD1102" s="66"/>
      <c r="AZ1102" s="66"/>
      <c r="BV1102" s="66"/>
      <c r="CG1102" s="66"/>
      <c r="CR1102" s="66"/>
      <c r="DG1102" s="66"/>
      <c r="DH1102" s="66"/>
      <c r="DI1102" s="66"/>
      <c r="DT1102" s="66"/>
      <c r="EE1102" s="66"/>
      <c r="EQ1102" s="66"/>
      <c r="FB1102" s="66"/>
      <c r="FM1102" s="66"/>
      <c r="FX1102" s="66"/>
    </row>
    <row r="1103" spans="3:180" s="67" customFormat="1" x14ac:dyDescent="0.2">
      <c r="C1103" s="68"/>
      <c r="G1103" s="69"/>
      <c r="H1103" s="69"/>
      <c r="S1103" s="66"/>
      <c r="AD1103" s="66"/>
      <c r="AZ1103" s="66"/>
      <c r="BV1103" s="66"/>
      <c r="CG1103" s="66"/>
      <c r="CR1103" s="66"/>
      <c r="DG1103" s="66"/>
      <c r="DH1103" s="66"/>
      <c r="DI1103" s="66"/>
      <c r="DT1103" s="66"/>
      <c r="EE1103" s="66"/>
      <c r="EQ1103" s="66"/>
      <c r="FB1103" s="66"/>
      <c r="FM1103" s="66"/>
      <c r="FX1103" s="66"/>
    </row>
    <row r="1104" spans="3:180" s="67" customFormat="1" x14ac:dyDescent="0.2">
      <c r="C1104" s="68"/>
      <c r="G1104" s="69"/>
      <c r="H1104" s="69"/>
      <c r="S1104" s="66"/>
      <c r="AD1104" s="66"/>
      <c r="AZ1104" s="66"/>
      <c r="BV1104" s="66"/>
      <c r="CG1104" s="66"/>
      <c r="CR1104" s="66"/>
      <c r="DG1104" s="66"/>
      <c r="DH1104" s="66"/>
      <c r="DI1104" s="66"/>
      <c r="DT1104" s="66"/>
      <c r="EE1104" s="66"/>
      <c r="EQ1104" s="66"/>
      <c r="FB1104" s="66"/>
      <c r="FM1104" s="66"/>
      <c r="FX1104" s="66"/>
    </row>
    <row r="1105" spans="3:180" s="67" customFormat="1" x14ac:dyDescent="0.2">
      <c r="C1105" s="68"/>
      <c r="G1105" s="69"/>
      <c r="H1105" s="69"/>
      <c r="S1105" s="66"/>
      <c r="AD1105" s="66"/>
      <c r="AZ1105" s="66"/>
      <c r="BV1105" s="66"/>
      <c r="CG1105" s="66"/>
      <c r="CR1105" s="66"/>
      <c r="DG1105" s="66"/>
      <c r="DH1105" s="66"/>
      <c r="DI1105" s="66"/>
      <c r="DT1105" s="66"/>
      <c r="EE1105" s="66"/>
      <c r="EQ1105" s="66"/>
      <c r="FB1105" s="66"/>
      <c r="FM1105" s="66"/>
      <c r="FX1105" s="66"/>
    </row>
    <row r="1106" spans="3:180" s="67" customFormat="1" x14ac:dyDescent="0.2">
      <c r="C1106" s="68"/>
      <c r="G1106" s="69"/>
      <c r="H1106" s="69"/>
      <c r="S1106" s="66"/>
      <c r="AD1106" s="66"/>
      <c r="AZ1106" s="66"/>
      <c r="BV1106" s="66"/>
      <c r="CG1106" s="66"/>
      <c r="CR1106" s="66"/>
      <c r="DG1106" s="66"/>
      <c r="DH1106" s="66"/>
      <c r="DI1106" s="66"/>
      <c r="DT1106" s="66"/>
      <c r="EE1106" s="66"/>
      <c r="EQ1106" s="66"/>
      <c r="FB1106" s="66"/>
      <c r="FM1106" s="66"/>
      <c r="FX1106" s="66"/>
    </row>
    <row r="1107" spans="3:180" s="67" customFormat="1" x14ac:dyDescent="0.2">
      <c r="C1107" s="68"/>
      <c r="G1107" s="69"/>
      <c r="H1107" s="69"/>
      <c r="S1107" s="66"/>
      <c r="AD1107" s="66"/>
      <c r="AZ1107" s="66"/>
      <c r="BV1107" s="66"/>
      <c r="CG1107" s="66"/>
      <c r="CR1107" s="66"/>
      <c r="DG1107" s="66"/>
      <c r="DH1107" s="66"/>
      <c r="DI1107" s="66"/>
      <c r="DT1107" s="66"/>
      <c r="EE1107" s="66"/>
      <c r="EQ1107" s="66"/>
      <c r="FB1107" s="66"/>
      <c r="FM1107" s="66"/>
      <c r="FX1107" s="66"/>
    </row>
    <row r="1108" spans="3:180" s="67" customFormat="1" x14ac:dyDescent="0.2">
      <c r="C1108" s="68"/>
      <c r="G1108" s="69"/>
      <c r="H1108" s="69"/>
      <c r="S1108" s="66"/>
      <c r="AD1108" s="66"/>
      <c r="AZ1108" s="66"/>
      <c r="BV1108" s="66"/>
      <c r="CG1108" s="66"/>
      <c r="CR1108" s="66"/>
      <c r="DG1108" s="66"/>
      <c r="DH1108" s="66"/>
      <c r="DI1108" s="66"/>
      <c r="DT1108" s="66"/>
      <c r="EE1108" s="66"/>
      <c r="EQ1108" s="66"/>
      <c r="FB1108" s="66"/>
      <c r="FM1108" s="66"/>
      <c r="FX1108" s="66"/>
    </row>
    <row r="1109" spans="3:180" s="67" customFormat="1" x14ac:dyDescent="0.2">
      <c r="C1109" s="68"/>
      <c r="G1109" s="69"/>
      <c r="H1109" s="69"/>
      <c r="S1109" s="66"/>
      <c r="AD1109" s="66"/>
      <c r="AZ1109" s="66"/>
      <c r="BV1109" s="66"/>
      <c r="CG1109" s="66"/>
      <c r="CR1109" s="66"/>
      <c r="DG1109" s="66"/>
      <c r="DH1109" s="66"/>
      <c r="DI1109" s="66"/>
      <c r="DT1109" s="66"/>
      <c r="EE1109" s="66"/>
      <c r="EQ1109" s="66"/>
      <c r="FB1109" s="66"/>
      <c r="FM1109" s="66"/>
      <c r="FX1109" s="66"/>
    </row>
    <row r="1110" spans="3:180" s="67" customFormat="1" x14ac:dyDescent="0.2">
      <c r="C1110" s="68"/>
      <c r="G1110" s="69"/>
      <c r="H1110" s="69"/>
      <c r="S1110" s="66"/>
      <c r="AD1110" s="66"/>
      <c r="AZ1110" s="66"/>
      <c r="BV1110" s="66"/>
      <c r="CG1110" s="66"/>
      <c r="CR1110" s="66"/>
      <c r="DG1110" s="66"/>
      <c r="DH1110" s="66"/>
      <c r="DI1110" s="66"/>
      <c r="DT1110" s="66"/>
      <c r="EE1110" s="66"/>
      <c r="EQ1110" s="66"/>
      <c r="FB1110" s="66"/>
      <c r="FM1110" s="66"/>
      <c r="FX1110" s="66"/>
    </row>
    <row r="1111" spans="3:180" s="67" customFormat="1" x14ac:dyDescent="0.2">
      <c r="C1111" s="68"/>
      <c r="G1111" s="69"/>
      <c r="H1111" s="69"/>
      <c r="S1111" s="66"/>
      <c r="AD1111" s="66"/>
      <c r="AZ1111" s="66"/>
      <c r="BV1111" s="66"/>
      <c r="CG1111" s="66"/>
      <c r="CR1111" s="66"/>
      <c r="DG1111" s="66"/>
      <c r="DH1111" s="66"/>
      <c r="DI1111" s="66"/>
      <c r="DT1111" s="66"/>
      <c r="EE1111" s="66"/>
      <c r="EQ1111" s="66"/>
      <c r="FB1111" s="66"/>
      <c r="FM1111" s="66"/>
      <c r="FX1111" s="66"/>
    </row>
    <row r="1112" spans="3:180" s="67" customFormat="1" x14ac:dyDescent="0.2">
      <c r="C1112" s="68"/>
      <c r="G1112" s="69"/>
      <c r="H1112" s="69"/>
      <c r="S1112" s="66"/>
      <c r="AD1112" s="66"/>
      <c r="AZ1112" s="66"/>
      <c r="BV1112" s="66"/>
      <c r="CG1112" s="66"/>
      <c r="CR1112" s="66"/>
      <c r="DG1112" s="66"/>
      <c r="DH1112" s="66"/>
      <c r="DI1112" s="66"/>
      <c r="DT1112" s="66"/>
      <c r="EE1112" s="66"/>
      <c r="EQ1112" s="66"/>
      <c r="FB1112" s="66"/>
      <c r="FM1112" s="66"/>
      <c r="FX1112" s="66"/>
    </row>
    <row r="1113" spans="3:180" s="67" customFormat="1" x14ac:dyDescent="0.2">
      <c r="C1113" s="68"/>
      <c r="G1113" s="69"/>
      <c r="H1113" s="69"/>
      <c r="S1113" s="66"/>
      <c r="AD1113" s="66"/>
      <c r="AZ1113" s="66"/>
      <c r="BV1113" s="66"/>
      <c r="CG1113" s="66"/>
      <c r="CR1113" s="66"/>
      <c r="DG1113" s="66"/>
      <c r="DH1113" s="66"/>
      <c r="DI1113" s="66"/>
      <c r="DT1113" s="66"/>
      <c r="EE1113" s="66"/>
      <c r="EQ1113" s="66"/>
      <c r="FB1113" s="66"/>
      <c r="FM1113" s="66"/>
      <c r="FX1113" s="66"/>
    </row>
    <row r="1114" spans="3:180" s="67" customFormat="1" x14ac:dyDescent="0.2">
      <c r="C1114" s="68"/>
      <c r="G1114" s="69"/>
      <c r="H1114" s="69"/>
      <c r="S1114" s="66"/>
      <c r="AD1114" s="66"/>
      <c r="AZ1114" s="66"/>
      <c r="BV1114" s="66"/>
      <c r="CG1114" s="66"/>
      <c r="CR1114" s="66"/>
      <c r="DG1114" s="66"/>
      <c r="DH1114" s="66"/>
      <c r="DI1114" s="66"/>
      <c r="DT1114" s="66"/>
      <c r="EE1114" s="66"/>
      <c r="EQ1114" s="66"/>
      <c r="FB1114" s="66"/>
      <c r="FM1114" s="66"/>
      <c r="FX1114" s="66"/>
    </row>
    <row r="1115" spans="3:180" s="67" customFormat="1" x14ac:dyDescent="0.2">
      <c r="C1115" s="68"/>
      <c r="G1115" s="69"/>
      <c r="H1115" s="69"/>
      <c r="S1115" s="66"/>
      <c r="AD1115" s="66"/>
      <c r="AZ1115" s="66"/>
      <c r="BV1115" s="66"/>
      <c r="CG1115" s="66"/>
      <c r="CR1115" s="66"/>
      <c r="DG1115" s="66"/>
      <c r="DH1115" s="66"/>
      <c r="DI1115" s="66"/>
      <c r="DT1115" s="66"/>
      <c r="EE1115" s="66"/>
      <c r="EQ1115" s="66"/>
      <c r="FB1115" s="66"/>
      <c r="FM1115" s="66"/>
      <c r="FX1115" s="66"/>
    </row>
    <row r="1116" spans="3:180" s="67" customFormat="1" x14ac:dyDescent="0.2">
      <c r="C1116" s="68"/>
      <c r="G1116" s="69"/>
      <c r="H1116" s="69"/>
      <c r="S1116" s="66"/>
      <c r="AD1116" s="66"/>
      <c r="AZ1116" s="66"/>
      <c r="BV1116" s="66"/>
      <c r="CG1116" s="66"/>
      <c r="CR1116" s="66"/>
      <c r="DG1116" s="66"/>
      <c r="DH1116" s="66"/>
      <c r="DI1116" s="66"/>
      <c r="DT1116" s="66"/>
      <c r="EE1116" s="66"/>
      <c r="EQ1116" s="66"/>
      <c r="FB1116" s="66"/>
      <c r="FM1116" s="66"/>
      <c r="FX1116" s="66"/>
    </row>
    <row r="1117" spans="3:180" s="67" customFormat="1" x14ac:dyDescent="0.2">
      <c r="C1117" s="68"/>
      <c r="G1117" s="69"/>
      <c r="H1117" s="69"/>
      <c r="S1117" s="66"/>
      <c r="AD1117" s="66"/>
      <c r="AZ1117" s="66"/>
      <c r="BV1117" s="66"/>
      <c r="CG1117" s="66"/>
      <c r="CR1117" s="66"/>
      <c r="DG1117" s="66"/>
      <c r="DH1117" s="66"/>
      <c r="DI1117" s="66"/>
      <c r="DT1117" s="66"/>
      <c r="EE1117" s="66"/>
      <c r="EQ1117" s="66"/>
      <c r="FB1117" s="66"/>
      <c r="FM1117" s="66"/>
      <c r="FX1117" s="66"/>
    </row>
    <row r="1118" spans="3:180" s="67" customFormat="1" x14ac:dyDescent="0.2">
      <c r="C1118" s="68"/>
      <c r="G1118" s="69"/>
      <c r="H1118" s="69"/>
      <c r="S1118" s="66"/>
      <c r="AD1118" s="66"/>
      <c r="AZ1118" s="66"/>
      <c r="BV1118" s="66"/>
      <c r="CG1118" s="66"/>
      <c r="CR1118" s="66"/>
      <c r="DG1118" s="66"/>
      <c r="DH1118" s="66"/>
      <c r="DI1118" s="66"/>
      <c r="DT1118" s="66"/>
      <c r="EE1118" s="66"/>
      <c r="EQ1118" s="66"/>
      <c r="FB1118" s="66"/>
      <c r="FM1118" s="66"/>
      <c r="FX1118" s="66"/>
    </row>
    <row r="1119" spans="3:180" s="67" customFormat="1" x14ac:dyDescent="0.2">
      <c r="C1119" s="68"/>
      <c r="G1119" s="69"/>
      <c r="H1119" s="69"/>
      <c r="S1119" s="66"/>
      <c r="AD1119" s="66"/>
      <c r="AZ1119" s="66"/>
      <c r="BV1119" s="66"/>
      <c r="CG1119" s="66"/>
      <c r="CR1119" s="66"/>
      <c r="DG1119" s="66"/>
      <c r="DH1119" s="66"/>
      <c r="DI1119" s="66"/>
      <c r="DT1119" s="66"/>
      <c r="EE1119" s="66"/>
      <c r="EQ1119" s="66"/>
      <c r="FB1119" s="66"/>
      <c r="FM1119" s="66"/>
      <c r="FX1119" s="66"/>
    </row>
    <row r="1120" spans="3:180" s="67" customFormat="1" x14ac:dyDescent="0.2">
      <c r="C1120" s="68"/>
      <c r="G1120" s="69"/>
      <c r="H1120" s="69"/>
      <c r="S1120" s="66"/>
      <c r="AD1120" s="66"/>
      <c r="AZ1120" s="66"/>
      <c r="BV1120" s="66"/>
      <c r="CG1120" s="66"/>
      <c r="CR1120" s="66"/>
      <c r="DG1120" s="66"/>
      <c r="DH1120" s="66"/>
      <c r="DI1120" s="66"/>
      <c r="DT1120" s="66"/>
      <c r="EE1120" s="66"/>
      <c r="EQ1120" s="66"/>
      <c r="FB1120" s="66"/>
      <c r="FM1120" s="66"/>
      <c r="FX1120" s="66"/>
    </row>
    <row r="1121" spans="3:180" s="67" customFormat="1" x14ac:dyDescent="0.2">
      <c r="C1121" s="68"/>
      <c r="G1121" s="69"/>
      <c r="H1121" s="69"/>
      <c r="S1121" s="66"/>
      <c r="AD1121" s="66"/>
      <c r="AZ1121" s="66"/>
      <c r="BV1121" s="66"/>
      <c r="CG1121" s="66"/>
      <c r="CR1121" s="66"/>
      <c r="DG1121" s="66"/>
      <c r="DH1121" s="66"/>
      <c r="DI1121" s="66"/>
      <c r="DT1121" s="66"/>
      <c r="EE1121" s="66"/>
      <c r="EQ1121" s="66"/>
      <c r="FB1121" s="66"/>
      <c r="FM1121" s="66"/>
      <c r="FX1121" s="66"/>
    </row>
    <row r="1122" spans="3:180" s="67" customFormat="1" x14ac:dyDescent="0.2">
      <c r="C1122" s="68"/>
      <c r="G1122" s="69"/>
      <c r="H1122" s="69"/>
      <c r="S1122" s="66"/>
      <c r="AD1122" s="66"/>
      <c r="AZ1122" s="66"/>
      <c r="BV1122" s="66"/>
      <c r="CG1122" s="66"/>
      <c r="CR1122" s="66"/>
      <c r="DG1122" s="66"/>
      <c r="DH1122" s="66"/>
      <c r="DI1122" s="66"/>
      <c r="DT1122" s="66"/>
      <c r="EE1122" s="66"/>
      <c r="EQ1122" s="66"/>
      <c r="FB1122" s="66"/>
      <c r="FM1122" s="66"/>
      <c r="FX1122" s="66"/>
    </row>
    <row r="1123" spans="3:180" s="67" customFormat="1" x14ac:dyDescent="0.2">
      <c r="C1123" s="68"/>
      <c r="G1123" s="69"/>
      <c r="H1123" s="69"/>
      <c r="S1123" s="66"/>
      <c r="AD1123" s="66"/>
      <c r="AZ1123" s="66"/>
      <c r="BV1123" s="66"/>
      <c r="CG1123" s="66"/>
      <c r="CR1123" s="66"/>
      <c r="DG1123" s="66"/>
      <c r="DH1123" s="66"/>
      <c r="DI1123" s="66"/>
      <c r="DT1123" s="66"/>
      <c r="EE1123" s="66"/>
      <c r="EQ1123" s="66"/>
      <c r="FB1123" s="66"/>
      <c r="FM1123" s="66"/>
      <c r="FX1123" s="66"/>
    </row>
    <row r="1124" spans="3:180" s="67" customFormat="1" x14ac:dyDescent="0.2">
      <c r="C1124" s="68"/>
      <c r="G1124" s="69"/>
      <c r="H1124" s="69"/>
      <c r="S1124" s="66"/>
      <c r="AD1124" s="66"/>
      <c r="AZ1124" s="66"/>
      <c r="BV1124" s="66"/>
      <c r="CG1124" s="66"/>
      <c r="CR1124" s="66"/>
      <c r="DG1124" s="66"/>
      <c r="DH1124" s="66"/>
      <c r="DI1124" s="66"/>
      <c r="DT1124" s="66"/>
      <c r="EE1124" s="66"/>
      <c r="EQ1124" s="66"/>
      <c r="FB1124" s="66"/>
      <c r="FM1124" s="66"/>
      <c r="FX1124" s="66"/>
    </row>
    <row r="1125" spans="3:180" s="67" customFormat="1" x14ac:dyDescent="0.2">
      <c r="C1125" s="68"/>
      <c r="G1125" s="69"/>
      <c r="H1125" s="69"/>
      <c r="S1125" s="66"/>
      <c r="AD1125" s="66"/>
      <c r="AZ1125" s="66"/>
      <c r="BV1125" s="66"/>
      <c r="CG1125" s="66"/>
      <c r="CR1125" s="66"/>
      <c r="DG1125" s="66"/>
      <c r="DH1125" s="66"/>
      <c r="DI1125" s="66"/>
      <c r="DT1125" s="66"/>
      <c r="EE1125" s="66"/>
      <c r="EQ1125" s="66"/>
      <c r="FB1125" s="66"/>
      <c r="FM1125" s="66"/>
      <c r="FX1125" s="66"/>
    </row>
    <row r="1126" spans="3:180" s="67" customFormat="1" x14ac:dyDescent="0.2">
      <c r="C1126" s="68"/>
      <c r="G1126" s="69"/>
      <c r="H1126" s="69"/>
      <c r="S1126" s="66"/>
      <c r="AD1126" s="66"/>
      <c r="AZ1126" s="66"/>
      <c r="BV1126" s="66"/>
      <c r="CG1126" s="66"/>
      <c r="CR1126" s="66"/>
      <c r="DG1126" s="66"/>
      <c r="DH1126" s="66"/>
      <c r="DI1126" s="66"/>
      <c r="DT1126" s="66"/>
      <c r="EE1126" s="66"/>
      <c r="EQ1126" s="66"/>
      <c r="FB1126" s="66"/>
      <c r="FM1126" s="66"/>
      <c r="FX1126" s="66"/>
    </row>
    <row r="1127" spans="3:180" s="67" customFormat="1" x14ac:dyDescent="0.2">
      <c r="C1127" s="68"/>
      <c r="G1127" s="69"/>
      <c r="H1127" s="69"/>
      <c r="S1127" s="66"/>
      <c r="AD1127" s="66"/>
      <c r="AZ1127" s="66"/>
      <c r="BV1127" s="66"/>
      <c r="CG1127" s="66"/>
      <c r="CR1127" s="66"/>
      <c r="DG1127" s="66"/>
      <c r="DH1127" s="66"/>
      <c r="DI1127" s="66"/>
      <c r="DT1127" s="66"/>
      <c r="EE1127" s="66"/>
      <c r="EQ1127" s="66"/>
      <c r="FB1127" s="66"/>
      <c r="FM1127" s="66"/>
      <c r="FX1127" s="66"/>
    </row>
    <row r="1128" spans="3:180" s="67" customFormat="1" x14ac:dyDescent="0.2">
      <c r="C1128" s="68"/>
      <c r="G1128" s="69"/>
      <c r="H1128" s="69"/>
      <c r="S1128" s="66"/>
      <c r="AD1128" s="66"/>
      <c r="AZ1128" s="66"/>
      <c r="BV1128" s="66"/>
      <c r="CG1128" s="66"/>
      <c r="CR1128" s="66"/>
      <c r="DG1128" s="66"/>
      <c r="DH1128" s="66"/>
      <c r="DI1128" s="66"/>
      <c r="DT1128" s="66"/>
      <c r="EE1128" s="66"/>
      <c r="EQ1128" s="66"/>
      <c r="FB1128" s="66"/>
      <c r="FM1128" s="66"/>
      <c r="FX1128" s="66"/>
    </row>
    <row r="1129" spans="3:180" s="67" customFormat="1" x14ac:dyDescent="0.2">
      <c r="C1129" s="68"/>
      <c r="G1129" s="69"/>
      <c r="H1129" s="69"/>
      <c r="S1129" s="66"/>
      <c r="AD1129" s="66"/>
      <c r="AZ1129" s="66"/>
      <c r="BV1129" s="66"/>
      <c r="CG1129" s="66"/>
      <c r="CR1129" s="66"/>
      <c r="DG1129" s="66"/>
      <c r="DH1129" s="66"/>
      <c r="DI1129" s="66"/>
      <c r="DT1129" s="66"/>
      <c r="EE1129" s="66"/>
      <c r="EQ1129" s="66"/>
      <c r="FB1129" s="66"/>
      <c r="FM1129" s="66"/>
      <c r="FX1129" s="66"/>
    </row>
    <row r="1130" spans="3:180" s="67" customFormat="1" x14ac:dyDescent="0.2">
      <c r="C1130" s="68"/>
      <c r="G1130" s="69"/>
      <c r="H1130" s="69"/>
      <c r="S1130" s="66"/>
      <c r="AD1130" s="66"/>
      <c r="AZ1130" s="66"/>
      <c r="BV1130" s="66"/>
      <c r="CG1130" s="66"/>
      <c r="CR1130" s="66"/>
      <c r="DG1130" s="66"/>
      <c r="DH1130" s="66"/>
      <c r="DI1130" s="66"/>
      <c r="DT1130" s="66"/>
      <c r="EE1130" s="66"/>
      <c r="EQ1130" s="66"/>
      <c r="FB1130" s="66"/>
      <c r="FM1130" s="66"/>
      <c r="FX1130" s="66"/>
    </row>
    <row r="1131" spans="3:180" s="67" customFormat="1" x14ac:dyDescent="0.2">
      <c r="C1131" s="68"/>
      <c r="G1131" s="69"/>
      <c r="H1131" s="69"/>
      <c r="S1131" s="66"/>
      <c r="AD1131" s="66"/>
      <c r="AZ1131" s="66"/>
      <c r="BV1131" s="66"/>
      <c r="CG1131" s="66"/>
      <c r="CR1131" s="66"/>
      <c r="DG1131" s="66"/>
      <c r="DH1131" s="66"/>
      <c r="DI1131" s="66"/>
      <c r="DT1131" s="66"/>
      <c r="EE1131" s="66"/>
      <c r="EQ1131" s="66"/>
      <c r="FB1131" s="66"/>
      <c r="FM1131" s="66"/>
      <c r="FX1131" s="66"/>
    </row>
    <row r="1132" spans="3:180" s="67" customFormat="1" x14ac:dyDescent="0.2">
      <c r="C1132" s="68"/>
      <c r="G1132" s="69"/>
      <c r="H1132" s="69"/>
      <c r="S1132" s="66"/>
      <c r="AD1132" s="66"/>
      <c r="AZ1132" s="66"/>
      <c r="BV1132" s="66"/>
      <c r="CG1132" s="66"/>
      <c r="CR1132" s="66"/>
      <c r="DG1132" s="66"/>
      <c r="DH1132" s="66"/>
      <c r="DI1132" s="66"/>
      <c r="DT1132" s="66"/>
      <c r="EE1132" s="66"/>
      <c r="EQ1132" s="66"/>
      <c r="FB1132" s="66"/>
      <c r="FM1132" s="66"/>
      <c r="FX1132" s="66"/>
    </row>
    <row r="1133" spans="3:180" s="67" customFormat="1" x14ac:dyDescent="0.2">
      <c r="C1133" s="68"/>
      <c r="G1133" s="69"/>
      <c r="H1133" s="69"/>
      <c r="S1133" s="66"/>
      <c r="AD1133" s="66"/>
      <c r="AZ1133" s="66"/>
      <c r="BV1133" s="66"/>
      <c r="CG1133" s="66"/>
      <c r="CR1133" s="66"/>
      <c r="DG1133" s="66"/>
      <c r="DH1133" s="66"/>
      <c r="DI1133" s="66"/>
      <c r="DT1133" s="66"/>
      <c r="EE1133" s="66"/>
      <c r="EQ1133" s="66"/>
      <c r="FB1133" s="66"/>
      <c r="FM1133" s="66"/>
      <c r="FX1133" s="66"/>
    </row>
    <row r="1134" spans="3:180" s="67" customFormat="1" x14ac:dyDescent="0.2">
      <c r="C1134" s="68"/>
      <c r="G1134" s="69"/>
      <c r="H1134" s="69"/>
      <c r="S1134" s="66"/>
      <c r="AD1134" s="66"/>
      <c r="AZ1134" s="66"/>
      <c r="BV1134" s="66"/>
      <c r="CG1134" s="66"/>
      <c r="CR1134" s="66"/>
      <c r="DG1134" s="66"/>
      <c r="DH1134" s="66"/>
      <c r="DI1134" s="66"/>
      <c r="DT1134" s="66"/>
      <c r="EE1134" s="66"/>
      <c r="EQ1134" s="66"/>
      <c r="FB1134" s="66"/>
      <c r="FM1134" s="66"/>
      <c r="FX1134" s="66"/>
    </row>
    <row r="1135" spans="3:180" s="67" customFormat="1" x14ac:dyDescent="0.2">
      <c r="C1135" s="68"/>
      <c r="G1135" s="69"/>
      <c r="H1135" s="69"/>
      <c r="S1135" s="66"/>
      <c r="AD1135" s="66"/>
      <c r="AZ1135" s="66"/>
      <c r="BV1135" s="66"/>
      <c r="CG1135" s="66"/>
      <c r="CR1135" s="66"/>
      <c r="DG1135" s="66"/>
      <c r="DH1135" s="66"/>
      <c r="DI1135" s="66"/>
      <c r="DT1135" s="66"/>
      <c r="EE1135" s="66"/>
      <c r="EQ1135" s="66"/>
      <c r="FB1135" s="66"/>
      <c r="FM1135" s="66"/>
      <c r="FX1135" s="66"/>
    </row>
    <row r="1136" spans="3:180" s="67" customFormat="1" x14ac:dyDescent="0.2">
      <c r="C1136" s="68"/>
      <c r="G1136" s="69"/>
      <c r="H1136" s="69"/>
      <c r="S1136" s="66"/>
      <c r="AD1136" s="66"/>
      <c r="AZ1136" s="66"/>
      <c r="BV1136" s="66"/>
      <c r="CG1136" s="66"/>
      <c r="CR1136" s="66"/>
      <c r="DG1136" s="66"/>
      <c r="DH1136" s="66"/>
      <c r="DI1136" s="66"/>
      <c r="DT1136" s="66"/>
      <c r="EE1136" s="66"/>
      <c r="EQ1136" s="66"/>
      <c r="FB1136" s="66"/>
      <c r="FM1136" s="66"/>
      <c r="FX1136" s="66"/>
    </row>
    <row r="1137" spans="3:180" s="67" customFormat="1" x14ac:dyDescent="0.2">
      <c r="C1137" s="68"/>
      <c r="G1137" s="69"/>
      <c r="H1137" s="69"/>
      <c r="S1137" s="66"/>
      <c r="AD1137" s="66"/>
      <c r="AZ1137" s="66"/>
      <c r="BV1137" s="66"/>
      <c r="CG1137" s="66"/>
      <c r="CR1137" s="66"/>
      <c r="DG1137" s="66"/>
      <c r="DH1137" s="66"/>
      <c r="DI1137" s="66"/>
      <c r="DT1137" s="66"/>
      <c r="EE1137" s="66"/>
      <c r="EQ1137" s="66"/>
      <c r="FB1137" s="66"/>
      <c r="FM1137" s="66"/>
      <c r="FX1137" s="66"/>
    </row>
    <row r="1138" spans="3:180" s="67" customFormat="1" x14ac:dyDescent="0.2">
      <c r="C1138" s="68"/>
      <c r="G1138" s="69"/>
      <c r="H1138" s="69"/>
      <c r="S1138" s="66"/>
      <c r="AD1138" s="66"/>
      <c r="AZ1138" s="66"/>
      <c r="BV1138" s="66"/>
      <c r="CG1138" s="66"/>
      <c r="CR1138" s="66"/>
      <c r="DG1138" s="66"/>
      <c r="DH1138" s="66"/>
      <c r="DI1138" s="66"/>
      <c r="DT1138" s="66"/>
      <c r="EE1138" s="66"/>
      <c r="EQ1138" s="66"/>
      <c r="FB1138" s="66"/>
      <c r="FM1138" s="66"/>
      <c r="FX1138" s="66"/>
    </row>
    <row r="1139" spans="3:180" s="67" customFormat="1" x14ac:dyDescent="0.2">
      <c r="C1139" s="68"/>
      <c r="G1139" s="69"/>
      <c r="H1139" s="69"/>
      <c r="S1139" s="66"/>
      <c r="AD1139" s="66"/>
      <c r="AZ1139" s="66"/>
      <c r="BV1139" s="66"/>
      <c r="CG1139" s="66"/>
      <c r="CR1139" s="66"/>
      <c r="DG1139" s="66"/>
      <c r="DH1139" s="66"/>
      <c r="DI1139" s="66"/>
      <c r="DT1139" s="66"/>
      <c r="EE1139" s="66"/>
      <c r="EQ1139" s="66"/>
      <c r="FB1139" s="66"/>
      <c r="FM1139" s="66"/>
      <c r="FX1139" s="66"/>
    </row>
    <row r="1140" spans="3:180" s="67" customFormat="1" x14ac:dyDescent="0.2">
      <c r="C1140" s="68"/>
      <c r="G1140" s="69"/>
      <c r="H1140" s="69"/>
      <c r="S1140" s="66"/>
      <c r="AD1140" s="66"/>
      <c r="AZ1140" s="66"/>
      <c r="BV1140" s="66"/>
      <c r="CG1140" s="66"/>
      <c r="CR1140" s="66"/>
      <c r="DG1140" s="66"/>
      <c r="DH1140" s="66"/>
      <c r="DI1140" s="66"/>
      <c r="DT1140" s="66"/>
      <c r="EE1140" s="66"/>
      <c r="EQ1140" s="66"/>
      <c r="FB1140" s="66"/>
      <c r="FM1140" s="66"/>
      <c r="FX1140" s="66"/>
    </row>
    <row r="1141" spans="3:180" s="67" customFormat="1" x14ac:dyDescent="0.2">
      <c r="C1141" s="68"/>
      <c r="G1141" s="69"/>
      <c r="H1141" s="69"/>
      <c r="S1141" s="66"/>
      <c r="AD1141" s="66"/>
      <c r="AZ1141" s="66"/>
      <c r="BV1141" s="66"/>
      <c r="CG1141" s="66"/>
      <c r="CR1141" s="66"/>
      <c r="DG1141" s="66"/>
      <c r="DH1141" s="66"/>
      <c r="DI1141" s="66"/>
      <c r="DT1141" s="66"/>
      <c r="EE1141" s="66"/>
      <c r="EQ1141" s="66"/>
      <c r="FB1141" s="66"/>
      <c r="FM1141" s="66"/>
      <c r="FX1141" s="66"/>
    </row>
    <row r="1142" spans="3:180" s="67" customFormat="1" x14ac:dyDescent="0.2">
      <c r="C1142" s="68"/>
      <c r="G1142" s="69"/>
      <c r="H1142" s="69"/>
      <c r="S1142" s="66"/>
      <c r="AD1142" s="66"/>
      <c r="AZ1142" s="66"/>
      <c r="BV1142" s="66"/>
      <c r="CG1142" s="66"/>
      <c r="CR1142" s="66"/>
      <c r="DG1142" s="66"/>
      <c r="DH1142" s="66"/>
      <c r="DI1142" s="66"/>
      <c r="DT1142" s="66"/>
      <c r="EE1142" s="66"/>
      <c r="EQ1142" s="66"/>
      <c r="FB1142" s="66"/>
      <c r="FM1142" s="66"/>
      <c r="FX1142" s="66"/>
    </row>
    <row r="1143" spans="3:180" s="67" customFormat="1" x14ac:dyDescent="0.2">
      <c r="C1143" s="68"/>
      <c r="G1143" s="69"/>
      <c r="H1143" s="69"/>
      <c r="S1143" s="66"/>
      <c r="AD1143" s="66"/>
      <c r="AZ1143" s="66"/>
      <c r="BV1143" s="66"/>
      <c r="CG1143" s="66"/>
      <c r="CR1143" s="66"/>
      <c r="DG1143" s="66"/>
      <c r="DH1143" s="66"/>
      <c r="DI1143" s="66"/>
      <c r="DT1143" s="66"/>
      <c r="EE1143" s="66"/>
      <c r="EQ1143" s="66"/>
      <c r="FB1143" s="66"/>
      <c r="FM1143" s="66"/>
      <c r="FX1143" s="66"/>
    </row>
    <row r="1144" spans="3:180" s="67" customFormat="1" x14ac:dyDescent="0.2">
      <c r="C1144" s="68"/>
      <c r="G1144" s="69"/>
      <c r="H1144" s="69"/>
      <c r="S1144" s="66"/>
      <c r="AD1144" s="66"/>
      <c r="AZ1144" s="66"/>
      <c r="BV1144" s="66"/>
      <c r="CG1144" s="66"/>
      <c r="CR1144" s="66"/>
      <c r="DG1144" s="66"/>
      <c r="DH1144" s="66"/>
      <c r="DI1144" s="66"/>
      <c r="DT1144" s="66"/>
      <c r="EE1144" s="66"/>
      <c r="EQ1144" s="66"/>
      <c r="FB1144" s="66"/>
      <c r="FM1144" s="66"/>
      <c r="FX1144" s="66"/>
    </row>
    <row r="1145" spans="3:180" s="67" customFormat="1" x14ac:dyDescent="0.2">
      <c r="C1145" s="68"/>
      <c r="G1145" s="69"/>
      <c r="H1145" s="69"/>
      <c r="S1145" s="66"/>
      <c r="AD1145" s="66"/>
      <c r="AZ1145" s="66"/>
      <c r="BV1145" s="66"/>
      <c r="CG1145" s="66"/>
      <c r="CR1145" s="66"/>
      <c r="DG1145" s="66"/>
      <c r="DH1145" s="66"/>
      <c r="DI1145" s="66"/>
      <c r="DT1145" s="66"/>
      <c r="EE1145" s="66"/>
      <c r="EQ1145" s="66"/>
      <c r="FB1145" s="66"/>
      <c r="FM1145" s="66"/>
      <c r="FX1145" s="66"/>
    </row>
    <row r="1146" spans="3:180" s="67" customFormat="1" x14ac:dyDescent="0.2">
      <c r="C1146" s="68"/>
      <c r="G1146" s="69"/>
      <c r="H1146" s="69"/>
      <c r="S1146" s="66"/>
      <c r="AD1146" s="66"/>
      <c r="AZ1146" s="66"/>
      <c r="BV1146" s="66"/>
      <c r="CG1146" s="66"/>
      <c r="CR1146" s="66"/>
      <c r="DG1146" s="66"/>
      <c r="DH1146" s="66"/>
      <c r="DI1146" s="66"/>
      <c r="DT1146" s="66"/>
      <c r="EE1146" s="66"/>
      <c r="EQ1146" s="66"/>
      <c r="FB1146" s="66"/>
      <c r="FM1146" s="66"/>
      <c r="FX1146" s="66"/>
    </row>
    <row r="1147" spans="3:180" s="67" customFormat="1" x14ac:dyDescent="0.2">
      <c r="C1147" s="68"/>
      <c r="G1147" s="69"/>
      <c r="H1147" s="69"/>
      <c r="S1147" s="66"/>
      <c r="AD1147" s="66"/>
      <c r="AZ1147" s="66"/>
      <c r="BV1147" s="66"/>
      <c r="CG1147" s="66"/>
      <c r="CR1147" s="66"/>
      <c r="DG1147" s="66"/>
      <c r="DH1147" s="66"/>
      <c r="DI1147" s="66"/>
      <c r="DT1147" s="66"/>
      <c r="EE1147" s="66"/>
      <c r="EQ1147" s="66"/>
      <c r="FB1147" s="66"/>
      <c r="FM1147" s="66"/>
      <c r="FX1147" s="66"/>
    </row>
    <row r="1148" spans="3:180" s="67" customFormat="1" x14ac:dyDescent="0.2">
      <c r="C1148" s="68"/>
      <c r="G1148" s="69"/>
      <c r="H1148" s="69"/>
      <c r="S1148" s="66"/>
      <c r="AD1148" s="66"/>
      <c r="AZ1148" s="66"/>
      <c r="BV1148" s="66"/>
      <c r="CG1148" s="66"/>
      <c r="CR1148" s="66"/>
      <c r="DG1148" s="66"/>
      <c r="DH1148" s="66"/>
      <c r="DI1148" s="66"/>
      <c r="DT1148" s="66"/>
      <c r="EE1148" s="66"/>
      <c r="EQ1148" s="66"/>
      <c r="FB1148" s="66"/>
      <c r="FM1148" s="66"/>
      <c r="FX1148" s="66"/>
    </row>
    <row r="1149" spans="3:180" s="67" customFormat="1" x14ac:dyDescent="0.2">
      <c r="C1149" s="68"/>
      <c r="G1149" s="69"/>
      <c r="H1149" s="69"/>
      <c r="S1149" s="66"/>
      <c r="AD1149" s="66"/>
      <c r="AZ1149" s="66"/>
      <c r="BV1149" s="66"/>
      <c r="CG1149" s="66"/>
      <c r="CR1149" s="66"/>
      <c r="DG1149" s="66"/>
      <c r="DH1149" s="66"/>
      <c r="DI1149" s="66"/>
      <c r="DT1149" s="66"/>
      <c r="EE1149" s="66"/>
      <c r="EQ1149" s="66"/>
      <c r="FB1149" s="66"/>
      <c r="FM1149" s="66"/>
      <c r="FX1149" s="66"/>
    </row>
    <row r="1150" spans="3:180" s="67" customFormat="1" x14ac:dyDescent="0.2">
      <c r="C1150" s="68"/>
      <c r="G1150" s="69"/>
      <c r="H1150" s="69"/>
      <c r="S1150" s="66"/>
      <c r="AD1150" s="66"/>
      <c r="AZ1150" s="66"/>
      <c r="BV1150" s="66"/>
      <c r="CG1150" s="66"/>
      <c r="CR1150" s="66"/>
      <c r="DG1150" s="66"/>
      <c r="DH1150" s="66"/>
      <c r="DI1150" s="66"/>
      <c r="DT1150" s="66"/>
      <c r="EE1150" s="66"/>
      <c r="EQ1150" s="66"/>
      <c r="FB1150" s="66"/>
      <c r="FM1150" s="66"/>
      <c r="FX1150" s="66"/>
    </row>
    <row r="1151" spans="3:180" s="67" customFormat="1" x14ac:dyDescent="0.2">
      <c r="C1151" s="68"/>
      <c r="G1151" s="69"/>
      <c r="H1151" s="69"/>
      <c r="S1151" s="66"/>
      <c r="AD1151" s="66"/>
      <c r="AZ1151" s="66"/>
      <c r="BV1151" s="66"/>
      <c r="CG1151" s="66"/>
      <c r="CR1151" s="66"/>
      <c r="DG1151" s="66"/>
      <c r="DH1151" s="66"/>
      <c r="DI1151" s="66"/>
      <c r="DT1151" s="66"/>
      <c r="EE1151" s="66"/>
      <c r="EQ1151" s="66"/>
      <c r="FB1151" s="66"/>
      <c r="FM1151" s="66"/>
      <c r="FX1151" s="66"/>
    </row>
    <row r="1152" spans="3:180" s="67" customFormat="1" x14ac:dyDescent="0.2">
      <c r="C1152" s="68"/>
      <c r="G1152" s="69"/>
      <c r="H1152" s="69"/>
      <c r="S1152" s="66"/>
      <c r="AD1152" s="66"/>
      <c r="AZ1152" s="66"/>
      <c r="BV1152" s="66"/>
      <c r="CG1152" s="66"/>
      <c r="CR1152" s="66"/>
      <c r="DG1152" s="66"/>
      <c r="DH1152" s="66"/>
      <c r="DI1152" s="66"/>
      <c r="DT1152" s="66"/>
      <c r="EE1152" s="66"/>
      <c r="EQ1152" s="66"/>
      <c r="FB1152" s="66"/>
      <c r="FM1152" s="66"/>
      <c r="FX1152" s="66"/>
    </row>
    <row r="1153" spans="3:180" s="67" customFormat="1" x14ac:dyDescent="0.2">
      <c r="C1153" s="68"/>
      <c r="G1153" s="69"/>
      <c r="H1153" s="69"/>
      <c r="S1153" s="66"/>
      <c r="AD1153" s="66"/>
      <c r="AZ1153" s="66"/>
      <c r="BV1153" s="66"/>
      <c r="CG1153" s="66"/>
      <c r="CR1153" s="66"/>
      <c r="DG1153" s="66"/>
      <c r="DH1153" s="66"/>
      <c r="DI1153" s="66"/>
      <c r="DT1153" s="66"/>
      <c r="EE1153" s="66"/>
      <c r="EQ1153" s="66"/>
      <c r="FB1153" s="66"/>
      <c r="FM1153" s="66"/>
      <c r="FX1153" s="66"/>
    </row>
    <row r="1154" spans="3:180" s="67" customFormat="1" x14ac:dyDescent="0.2">
      <c r="C1154" s="68"/>
      <c r="G1154" s="69"/>
      <c r="H1154" s="69"/>
      <c r="S1154" s="66"/>
      <c r="AD1154" s="66"/>
      <c r="AZ1154" s="66"/>
      <c r="BV1154" s="66"/>
      <c r="CG1154" s="66"/>
      <c r="CR1154" s="66"/>
      <c r="DG1154" s="66"/>
      <c r="DH1154" s="66"/>
      <c r="DI1154" s="66"/>
      <c r="DT1154" s="66"/>
      <c r="EE1154" s="66"/>
      <c r="EQ1154" s="66"/>
      <c r="FB1154" s="66"/>
      <c r="FM1154" s="66"/>
      <c r="FX1154" s="66"/>
    </row>
    <row r="1155" spans="3:180" s="67" customFormat="1" x14ac:dyDescent="0.2">
      <c r="C1155" s="68"/>
      <c r="G1155" s="69"/>
      <c r="H1155" s="69"/>
      <c r="S1155" s="66"/>
      <c r="AD1155" s="66"/>
      <c r="AZ1155" s="66"/>
      <c r="BV1155" s="66"/>
      <c r="CG1155" s="66"/>
      <c r="CR1155" s="66"/>
      <c r="DG1155" s="66"/>
      <c r="DH1155" s="66"/>
      <c r="DI1155" s="66"/>
      <c r="DT1155" s="66"/>
      <c r="EE1155" s="66"/>
      <c r="EQ1155" s="66"/>
      <c r="FB1155" s="66"/>
      <c r="FM1155" s="66"/>
      <c r="FX1155" s="66"/>
    </row>
    <row r="1156" spans="3:180" s="67" customFormat="1" x14ac:dyDescent="0.2">
      <c r="C1156" s="68"/>
      <c r="G1156" s="69"/>
      <c r="H1156" s="69"/>
      <c r="S1156" s="66"/>
      <c r="AD1156" s="66"/>
      <c r="AZ1156" s="66"/>
      <c r="BV1156" s="66"/>
      <c r="CG1156" s="66"/>
      <c r="CR1156" s="66"/>
      <c r="DG1156" s="66"/>
      <c r="DH1156" s="66"/>
      <c r="DI1156" s="66"/>
      <c r="DT1156" s="66"/>
      <c r="EE1156" s="66"/>
      <c r="EQ1156" s="66"/>
      <c r="FB1156" s="66"/>
      <c r="FM1156" s="66"/>
      <c r="FX1156" s="66"/>
    </row>
    <row r="1157" spans="3:180" s="67" customFormat="1" x14ac:dyDescent="0.2">
      <c r="C1157" s="68"/>
      <c r="G1157" s="69"/>
      <c r="H1157" s="69"/>
      <c r="S1157" s="66"/>
      <c r="AD1157" s="66"/>
      <c r="AZ1157" s="66"/>
      <c r="BV1157" s="66"/>
      <c r="CG1157" s="66"/>
      <c r="CR1157" s="66"/>
      <c r="DG1157" s="66"/>
      <c r="DH1157" s="66"/>
      <c r="DI1157" s="66"/>
      <c r="DT1157" s="66"/>
      <c r="EE1157" s="66"/>
      <c r="EQ1157" s="66"/>
      <c r="FB1157" s="66"/>
      <c r="FM1157" s="66"/>
      <c r="FX1157" s="66"/>
    </row>
    <row r="1158" spans="3:180" s="67" customFormat="1" x14ac:dyDescent="0.2">
      <c r="C1158" s="68"/>
      <c r="G1158" s="69"/>
      <c r="H1158" s="69"/>
      <c r="S1158" s="66"/>
      <c r="AD1158" s="66"/>
      <c r="AZ1158" s="66"/>
      <c r="BV1158" s="66"/>
      <c r="CG1158" s="66"/>
      <c r="CR1158" s="66"/>
      <c r="DG1158" s="66"/>
      <c r="DH1158" s="66"/>
      <c r="DI1158" s="66"/>
      <c r="DT1158" s="66"/>
      <c r="EE1158" s="66"/>
      <c r="EQ1158" s="66"/>
      <c r="FB1158" s="66"/>
      <c r="FM1158" s="66"/>
      <c r="FX1158" s="66"/>
    </row>
    <row r="1159" spans="3:180" s="67" customFormat="1" x14ac:dyDescent="0.2">
      <c r="C1159" s="68"/>
      <c r="G1159" s="69"/>
      <c r="H1159" s="69"/>
      <c r="S1159" s="66"/>
      <c r="AD1159" s="66"/>
      <c r="AZ1159" s="66"/>
      <c r="BV1159" s="66"/>
      <c r="CG1159" s="66"/>
      <c r="CR1159" s="66"/>
      <c r="DG1159" s="66"/>
      <c r="DH1159" s="66"/>
      <c r="DI1159" s="66"/>
      <c r="DT1159" s="66"/>
      <c r="EE1159" s="66"/>
      <c r="EQ1159" s="66"/>
      <c r="FB1159" s="66"/>
      <c r="FM1159" s="66"/>
      <c r="FX1159" s="66"/>
    </row>
    <row r="1160" spans="3:180" s="67" customFormat="1" x14ac:dyDescent="0.2">
      <c r="C1160" s="68"/>
      <c r="G1160" s="69"/>
      <c r="H1160" s="69"/>
      <c r="S1160" s="66"/>
      <c r="AD1160" s="66"/>
      <c r="AZ1160" s="66"/>
      <c r="BV1160" s="66"/>
      <c r="CG1160" s="66"/>
      <c r="CR1160" s="66"/>
      <c r="DG1160" s="66"/>
      <c r="DH1160" s="66"/>
      <c r="DI1160" s="66"/>
      <c r="DT1160" s="66"/>
      <c r="EE1160" s="66"/>
      <c r="EQ1160" s="66"/>
      <c r="FB1160" s="66"/>
      <c r="FM1160" s="66"/>
      <c r="FX1160" s="66"/>
    </row>
    <row r="1161" spans="3:180" s="67" customFormat="1" x14ac:dyDescent="0.2">
      <c r="C1161" s="68"/>
      <c r="G1161" s="69"/>
      <c r="H1161" s="69"/>
      <c r="S1161" s="66"/>
      <c r="AD1161" s="66"/>
      <c r="AZ1161" s="66"/>
      <c r="BV1161" s="66"/>
      <c r="CG1161" s="66"/>
      <c r="CR1161" s="66"/>
      <c r="DG1161" s="66"/>
      <c r="DH1161" s="66"/>
      <c r="DI1161" s="66"/>
      <c r="DT1161" s="66"/>
      <c r="EE1161" s="66"/>
      <c r="EQ1161" s="66"/>
      <c r="FB1161" s="66"/>
      <c r="FM1161" s="66"/>
      <c r="FX1161" s="66"/>
    </row>
    <row r="1162" spans="3:180" s="67" customFormat="1" x14ac:dyDescent="0.2">
      <c r="C1162" s="68"/>
      <c r="G1162" s="69"/>
      <c r="H1162" s="69"/>
      <c r="S1162" s="66"/>
      <c r="AD1162" s="66"/>
      <c r="AZ1162" s="66"/>
      <c r="BV1162" s="66"/>
      <c r="CG1162" s="66"/>
      <c r="CR1162" s="66"/>
      <c r="DG1162" s="66"/>
      <c r="DH1162" s="66"/>
      <c r="DI1162" s="66"/>
      <c r="DT1162" s="66"/>
      <c r="EE1162" s="66"/>
      <c r="EQ1162" s="66"/>
      <c r="FB1162" s="66"/>
      <c r="FM1162" s="66"/>
      <c r="FX1162" s="66"/>
    </row>
    <row r="1163" spans="3:180" s="67" customFormat="1" x14ac:dyDescent="0.2">
      <c r="C1163" s="68"/>
      <c r="G1163" s="69"/>
      <c r="H1163" s="69"/>
      <c r="S1163" s="66"/>
      <c r="AD1163" s="66"/>
      <c r="AZ1163" s="66"/>
      <c r="BV1163" s="66"/>
      <c r="CG1163" s="66"/>
      <c r="CR1163" s="66"/>
      <c r="DG1163" s="66"/>
      <c r="DH1163" s="66"/>
      <c r="DI1163" s="66"/>
      <c r="DT1163" s="66"/>
      <c r="EE1163" s="66"/>
      <c r="EQ1163" s="66"/>
      <c r="FB1163" s="66"/>
      <c r="FM1163" s="66"/>
      <c r="FX1163" s="66"/>
    </row>
    <row r="1164" spans="3:180" s="67" customFormat="1" x14ac:dyDescent="0.2">
      <c r="C1164" s="68"/>
      <c r="G1164" s="69"/>
      <c r="H1164" s="69"/>
      <c r="S1164" s="66"/>
      <c r="AD1164" s="66"/>
      <c r="AZ1164" s="66"/>
      <c r="BV1164" s="66"/>
      <c r="CG1164" s="66"/>
      <c r="CR1164" s="66"/>
      <c r="DG1164" s="66"/>
      <c r="DH1164" s="66"/>
      <c r="DI1164" s="66"/>
      <c r="DT1164" s="66"/>
      <c r="EE1164" s="66"/>
      <c r="EQ1164" s="66"/>
      <c r="FB1164" s="66"/>
      <c r="FM1164" s="66"/>
      <c r="FX1164" s="66"/>
    </row>
    <row r="1165" spans="3:180" s="67" customFormat="1" x14ac:dyDescent="0.2">
      <c r="C1165" s="68"/>
      <c r="G1165" s="69"/>
      <c r="H1165" s="69"/>
      <c r="S1165" s="66"/>
      <c r="AD1165" s="66"/>
      <c r="AZ1165" s="66"/>
      <c r="BV1165" s="66"/>
      <c r="CG1165" s="66"/>
      <c r="CR1165" s="66"/>
      <c r="DG1165" s="66"/>
      <c r="DH1165" s="66"/>
      <c r="DI1165" s="66"/>
      <c r="DT1165" s="66"/>
      <c r="EE1165" s="66"/>
      <c r="EQ1165" s="66"/>
      <c r="FB1165" s="66"/>
      <c r="FM1165" s="66"/>
      <c r="FX1165" s="66"/>
    </row>
    <row r="1166" spans="3:180" s="67" customFormat="1" x14ac:dyDescent="0.2">
      <c r="C1166" s="68"/>
      <c r="G1166" s="69"/>
      <c r="H1166" s="69"/>
      <c r="S1166" s="66"/>
      <c r="AD1166" s="66"/>
      <c r="AZ1166" s="66"/>
      <c r="BV1166" s="66"/>
      <c r="CG1166" s="66"/>
      <c r="CR1166" s="66"/>
      <c r="DG1166" s="66"/>
      <c r="DH1166" s="66"/>
      <c r="DI1166" s="66"/>
      <c r="DT1166" s="66"/>
      <c r="EE1166" s="66"/>
      <c r="EQ1166" s="66"/>
      <c r="FB1166" s="66"/>
      <c r="FM1166" s="66"/>
      <c r="FX1166" s="66"/>
    </row>
    <row r="1167" spans="3:180" s="67" customFormat="1" x14ac:dyDescent="0.2">
      <c r="C1167" s="68"/>
      <c r="G1167" s="69"/>
      <c r="H1167" s="69"/>
      <c r="S1167" s="66"/>
      <c r="AD1167" s="66"/>
      <c r="AZ1167" s="66"/>
      <c r="BV1167" s="66"/>
      <c r="CG1167" s="66"/>
      <c r="CR1167" s="66"/>
      <c r="DG1167" s="66"/>
      <c r="DH1167" s="66"/>
      <c r="DI1167" s="66"/>
      <c r="DT1167" s="66"/>
      <c r="EE1167" s="66"/>
      <c r="EQ1167" s="66"/>
      <c r="FB1167" s="66"/>
      <c r="FM1167" s="66"/>
      <c r="FX1167" s="66"/>
    </row>
    <row r="1168" spans="3:180" s="67" customFormat="1" x14ac:dyDescent="0.2">
      <c r="C1168" s="68"/>
      <c r="G1168" s="69"/>
      <c r="H1168" s="69"/>
      <c r="S1168" s="66"/>
      <c r="AD1168" s="66"/>
      <c r="AZ1168" s="66"/>
      <c r="BV1168" s="66"/>
      <c r="CG1168" s="66"/>
      <c r="CR1168" s="66"/>
      <c r="DG1168" s="66"/>
      <c r="DH1168" s="66"/>
      <c r="DI1168" s="66"/>
      <c r="DT1168" s="66"/>
      <c r="EE1168" s="66"/>
      <c r="EQ1168" s="66"/>
      <c r="FB1168" s="66"/>
      <c r="FM1168" s="66"/>
      <c r="FX1168" s="66"/>
    </row>
    <row r="1169" spans="3:180" s="67" customFormat="1" x14ac:dyDescent="0.2">
      <c r="C1169" s="68"/>
      <c r="G1169" s="69"/>
      <c r="H1169" s="69"/>
      <c r="S1169" s="66"/>
      <c r="AD1169" s="66"/>
      <c r="AZ1169" s="66"/>
      <c r="BV1169" s="66"/>
      <c r="CG1169" s="66"/>
      <c r="CR1169" s="66"/>
      <c r="DG1169" s="66"/>
      <c r="DH1169" s="66"/>
      <c r="DI1169" s="66"/>
      <c r="DT1169" s="66"/>
      <c r="EE1169" s="66"/>
      <c r="EQ1169" s="66"/>
      <c r="FB1169" s="66"/>
      <c r="FM1169" s="66"/>
      <c r="FX1169" s="66"/>
    </row>
    <row r="1170" spans="3:180" s="67" customFormat="1" x14ac:dyDescent="0.2">
      <c r="C1170" s="68"/>
      <c r="G1170" s="69"/>
      <c r="H1170" s="69"/>
      <c r="S1170" s="66"/>
      <c r="AD1170" s="66"/>
      <c r="AZ1170" s="66"/>
      <c r="BV1170" s="66"/>
      <c r="CG1170" s="66"/>
      <c r="CR1170" s="66"/>
      <c r="DG1170" s="66"/>
      <c r="DH1170" s="66"/>
      <c r="DI1170" s="66"/>
      <c r="DT1170" s="66"/>
      <c r="EE1170" s="66"/>
      <c r="EQ1170" s="66"/>
      <c r="FB1170" s="66"/>
      <c r="FM1170" s="66"/>
      <c r="FX1170" s="66"/>
    </row>
    <row r="1171" spans="3:180" s="67" customFormat="1" x14ac:dyDescent="0.2">
      <c r="C1171" s="68"/>
      <c r="G1171" s="69"/>
      <c r="H1171" s="69"/>
      <c r="S1171" s="66"/>
      <c r="AD1171" s="66"/>
      <c r="AZ1171" s="66"/>
      <c r="BV1171" s="66"/>
      <c r="CG1171" s="66"/>
      <c r="CR1171" s="66"/>
      <c r="DG1171" s="66"/>
      <c r="DH1171" s="66"/>
      <c r="DI1171" s="66"/>
      <c r="DT1171" s="66"/>
      <c r="EE1171" s="66"/>
      <c r="EQ1171" s="66"/>
      <c r="FB1171" s="66"/>
      <c r="FM1171" s="66"/>
      <c r="FX1171" s="66"/>
    </row>
    <row r="1172" spans="3:180" s="67" customFormat="1" x14ac:dyDescent="0.2">
      <c r="C1172" s="68"/>
      <c r="G1172" s="69"/>
      <c r="H1172" s="69"/>
      <c r="S1172" s="66"/>
      <c r="AD1172" s="66"/>
      <c r="AZ1172" s="66"/>
      <c r="BV1172" s="66"/>
      <c r="CG1172" s="66"/>
      <c r="CR1172" s="66"/>
      <c r="DG1172" s="66"/>
      <c r="DH1172" s="66"/>
      <c r="DI1172" s="66"/>
      <c r="DT1172" s="66"/>
      <c r="EE1172" s="66"/>
      <c r="EQ1172" s="66"/>
      <c r="FB1172" s="66"/>
      <c r="FM1172" s="66"/>
      <c r="FX1172" s="66"/>
    </row>
    <row r="1173" spans="3:180" s="67" customFormat="1" x14ac:dyDescent="0.2">
      <c r="C1173" s="68"/>
      <c r="G1173" s="69"/>
      <c r="H1173" s="69"/>
      <c r="S1173" s="66"/>
      <c r="AD1173" s="66"/>
      <c r="AZ1173" s="66"/>
      <c r="BV1173" s="66"/>
      <c r="CG1173" s="66"/>
      <c r="CR1173" s="66"/>
      <c r="DG1173" s="66"/>
      <c r="DH1173" s="66"/>
      <c r="DI1173" s="66"/>
      <c r="DT1173" s="66"/>
      <c r="EE1173" s="66"/>
      <c r="EQ1173" s="66"/>
      <c r="FB1173" s="66"/>
      <c r="FM1173" s="66"/>
      <c r="FX1173" s="66"/>
    </row>
    <row r="1174" spans="3:180" s="67" customFormat="1" x14ac:dyDescent="0.2">
      <c r="C1174" s="68"/>
      <c r="G1174" s="69"/>
      <c r="H1174" s="69"/>
      <c r="S1174" s="66"/>
      <c r="AD1174" s="66"/>
      <c r="AZ1174" s="66"/>
      <c r="BV1174" s="66"/>
      <c r="CG1174" s="66"/>
      <c r="CR1174" s="66"/>
      <c r="DG1174" s="66"/>
      <c r="DH1174" s="66"/>
      <c r="DI1174" s="66"/>
      <c r="DT1174" s="66"/>
      <c r="EE1174" s="66"/>
      <c r="EQ1174" s="66"/>
      <c r="FB1174" s="66"/>
      <c r="FM1174" s="66"/>
      <c r="FX1174" s="66"/>
    </row>
    <row r="1175" spans="3:180" s="67" customFormat="1" x14ac:dyDescent="0.2">
      <c r="C1175" s="68"/>
      <c r="G1175" s="69"/>
      <c r="H1175" s="69"/>
      <c r="S1175" s="66"/>
      <c r="AD1175" s="66"/>
      <c r="AZ1175" s="66"/>
      <c r="BV1175" s="66"/>
      <c r="CG1175" s="66"/>
      <c r="CR1175" s="66"/>
      <c r="DG1175" s="66"/>
      <c r="DH1175" s="66"/>
      <c r="DI1175" s="66"/>
      <c r="DT1175" s="66"/>
      <c r="EE1175" s="66"/>
      <c r="EQ1175" s="66"/>
      <c r="FB1175" s="66"/>
      <c r="FM1175" s="66"/>
      <c r="FX1175" s="66"/>
    </row>
    <row r="1176" spans="3:180" s="67" customFormat="1" x14ac:dyDescent="0.2">
      <c r="C1176" s="68"/>
      <c r="G1176" s="69"/>
      <c r="H1176" s="69"/>
      <c r="S1176" s="66"/>
      <c r="AD1176" s="66"/>
      <c r="AZ1176" s="66"/>
      <c r="BV1176" s="66"/>
      <c r="CG1176" s="66"/>
      <c r="CR1176" s="66"/>
      <c r="DG1176" s="66"/>
      <c r="DH1176" s="66"/>
      <c r="DI1176" s="66"/>
      <c r="DT1176" s="66"/>
      <c r="EE1176" s="66"/>
      <c r="EQ1176" s="66"/>
      <c r="FB1176" s="66"/>
      <c r="FM1176" s="66"/>
      <c r="FX1176" s="66"/>
    </row>
    <row r="1177" spans="3:180" s="67" customFormat="1" x14ac:dyDescent="0.2">
      <c r="C1177" s="68"/>
      <c r="G1177" s="69"/>
      <c r="H1177" s="69"/>
      <c r="S1177" s="66"/>
      <c r="AD1177" s="66"/>
      <c r="AZ1177" s="66"/>
      <c r="BV1177" s="66"/>
      <c r="CG1177" s="66"/>
      <c r="CR1177" s="66"/>
      <c r="DG1177" s="66"/>
      <c r="DH1177" s="66"/>
      <c r="DI1177" s="66"/>
      <c r="DT1177" s="66"/>
      <c r="EE1177" s="66"/>
      <c r="EQ1177" s="66"/>
      <c r="FB1177" s="66"/>
      <c r="FM1177" s="66"/>
      <c r="FX1177" s="66"/>
    </row>
    <row r="1178" spans="3:180" s="67" customFormat="1" x14ac:dyDescent="0.2">
      <c r="C1178" s="68"/>
      <c r="G1178" s="69"/>
      <c r="H1178" s="69"/>
      <c r="S1178" s="66"/>
      <c r="AD1178" s="66"/>
      <c r="AZ1178" s="66"/>
      <c r="BV1178" s="66"/>
      <c r="CG1178" s="66"/>
      <c r="CR1178" s="66"/>
      <c r="DG1178" s="66"/>
      <c r="DH1178" s="66"/>
      <c r="DI1178" s="66"/>
      <c r="DT1178" s="66"/>
      <c r="EE1178" s="66"/>
      <c r="EQ1178" s="66"/>
      <c r="FB1178" s="66"/>
      <c r="FM1178" s="66"/>
      <c r="FX1178" s="66"/>
    </row>
    <row r="1179" spans="3:180" s="67" customFormat="1" x14ac:dyDescent="0.2">
      <c r="C1179" s="68"/>
      <c r="G1179" s="69"/>
      <c r="H1179" s="69"/>
      <c r="S1179" s="66"/>
      <c r="AD1179" s="66"/>
      <c r="AZ1179" s="66"/>
      <c r="BV1179" s="66"/>
      <c r="CG1179" s="66"/>
      <c r="CR1179" s="66"/>
      <c r="DG1179" s="66"/>
      <c r="DH1179" s="66"/>
      <c r="DI1179" s="66"/>
      <c r="DT1179" s="66"/>
      <c r="EE1179" s="66"/>
      <c r="EQ1179" s="66"/>
      <c r="FB1179" s="66"/>
      <c r="FM1179" s="66"/>
      <c r="FX1179" s="66"/>
    </row>
    <row r="1180" spans="3:180" s="67" customFormat="1" x14ac:dyDescent="0.2">
      <c r="C1180" s="68"/>
      <c r="G1180" s="69"/>
      <c r="H1180" s="69"/>
      <c r="S1180" s="66"/>
      <c r="AD1180" s="66"/>
      <c r="AZ1180" s="66"/>
      <c r="BV1180" s="66"/>
      <c r="CG1180" s="66"/>
      <c r="CR1180" s="66"/>
      <c r="DG1180" s="66"/>
      <c r="DH1180" s="66"/>
      <c r="DI1180" s="66"/>
      <c r="DT1180" s="66"/>
      <c r="EE1180" s="66"/>
      <c r="EQ1180" s="66"/>
      <c r="FB1180" s="66"/>
      <c r="FM1180" s="66"/>
      <c r="FX1180" s="66"/>
    </row>
    <row r="1181" spans="3:180" s="67" customFormat="1" x14ac:dyDescent="0.2">
      <c r="C1181" s="68"/>
      <c r="G1181" s="69"/>
      <c r="H1181" s="69"/>
      <c r="S1181" s="66"/>
      <c r="AD1181" s="66"/>
      <c r="AZ1181" s="66"/>
      <c r="BV1181" s="66"/>
      <c r="CG1181" s="66"/>
      <c r="CR1181" s="66"/>
      <c r="DG1181" s="66"/>
      <c r="DH1181" s="66"/>
      <c r="DI1181" s="66"/>
      <c r="DT1181" s="66"/>
      <c r="EE1181" s="66"/>
      <c r="EQ1181" s="66"/>
      <c r="FB1181" s="66"/>
      <c r="FM1181" s="66"/>
      <c r="FX1181" s="66"/>
    </row>
    <row r="1182" spans="3:180" s="67" customFormat="1" x14ac:dyDescent="0.2">
      <c r="C1182" s="68"/>
      <c r="G1182" s="69"/>
      <c r="H1182" s="69"/>
      <c r="S1182" s="66"/>
      <c r="AD1182" s="66"/>
      <c r="AZ1182" s="66"/>
      <c r="BV1182" s="66"/>
      <c r="CG1182" s="66"/>
      <c r="CR1182" s="66"/>
      <c r="DG1182" s="66"/>
      <c r="DH1182" s="66"/>
      <c r="DI1182" s="66"/>
      <c r="DT1182" s="66"/>
      <c r="EE1182" s="66"/>
      <c r="EQ1182" s="66"/>
      <c r="FB1182" s="66"/>
      <c r="FM1182" s="66"/>
      <c r="FX1182" s="66"/>
    </row>
    <row r="1183" spans="3:180" s="67" customFormat="1" x14ac:dyDescent="0.2">
      <c r="C1183" s="68"/>
      <c r="G1183" s="69"/>
      <c r="H1183" s="69"/>
      <c r="S1183" s="66"/>
      <c r="AD1183" s="66"/>
      <c r="AZ1183" s="66"/>
      <c r="BV1183" s="66"/>
      <c r="CG1183" s="66"/>
      <c r="CR1183" s="66"/>
      <c r="DG1183" s="66"/>
      <c r="DH1183" s="66"/>
      <c r="DI1183" s="66"/>
      <c r="DT1183" s="66"/>
      <c r="EE1183" s="66"/>
      <c r="EQ1183" s="66"/>
      <c r="FB1183" s="66"/>
      <c r="FM1183" s="66"/>
      <c r="FX1183" s="66"/>
    </row>
    <row r="1184" spans="3:180" s="67" customFormat="1" x14ac:dyDescent="0.2">
      <c r="C1184" s="68"/>
      <c r="G1184" s="69"/>
      <c r="H1184" s="69"/>
      <c r="S1184" s="66"/>
      <c r="AD1184" s="66"/>
      <c r="AZ1184" s="66"/>
      <c r="BV1184" s="66"/>
      <c r="CG1184" s="66"/>
      <c r="CR1184" s="66"/>
      <c r="DG1184" s="66"/>
      <c r="DH1184" s="66"/>
      <c r="DI1184" s="66"/>
      <c r="DT1184" s="66"/>
      <c r="EE1184" s="66"/>
      <c r="EQ1184" s="66"/>
      <c r="FB1184" s="66"/>
      <c r="FM1184" s="66"/>
      <c r="FX1184" s="66"/>
    </row>
    <row r="1185" spans="3:180" s="67" customFormat="1" x14ac:dyDescent="0.2">
      <c r="C1185" s="68"/>
      <c r="G1185" s="69"/>
      <c r="H1185" s="69"/>
      <c r="S1185" s="66"/>
      <c r="AD1185" s="66"/>
      <c r="AZ1185" s="66"/>
      <c r="BV1185" s="66"/>
      <c r="CG1185" s="66"/>
      <c r="CR1185" s="66"/>
      <c r="DG1185" s="66"/>
      <c r="DH1185" s="66"/>
      <c r="DI1185" s="66"/>
      <c r="DT1185" s="66"/>
      <c r="EE1185" s="66"/>
      <c r="EQ1185" s="66"/>
      <c r="FB1185" s="66"/>
      <c r="FM1185" s="66"/>
      <c r="FX1185" s="66"/>
    </row>
    <row r="1186" spans="3:180" s="67" customFormat="1" x14ac:dyDescent="0.2">
      <c r="C1186" s="68"/>
      <c r="G1186" s="69"/>
      <c r="H1186" s="69"/>
      <c r="S1186" s="66"/>
      <c r="AD1186" s="66"/>
      <c r="AZ1186" s="66"/>
      <c r="BV1186" s="66"/>
      <c r="CG1186" s="66"/>
      <c r="CR1186" s="66"/>
      <c r="DG1186" s="66"/>
      <c r="DH1186" s="66"/>
      <c r="DI1186" s="66"/>
      <c r="DT1186" s="66"/>
      <c r="EE1186" s="66"/>
      <c r="EQ1186" s="66"/>
      <c r="FB1186" s="66"/>
      <c r="FM1186" s="66"/>
      <c r="FX1186" s="66"/>
    </row>
    <row r="1187" spans="3:180" s="67" customFormat="1" x14ac:dyDescent="0.2">
      <c r="C1187" s="68"/>
      <c r="G1187" s="69"/>
      <c r="H1187" s="69"/>
      <c r="S1187" s="66"/>
      <c r="AD1187" s="66"/>
      <c r="AZ1187" s="66"/>
      <c r="BV1187" s="66"/>
      <c r="CG1187" s="66"/>
      <c r="CR1187" s="66"/>
      <c r="DG1187" s="66"/>
      <c r="DH1187" s="66"/>
      <c r="DI1187" s="66"/>
      <c r="DT1187" s="66"/>
      <c r="EE1187" s="66"/>
      <c r="EQ1187" s="66"/>
      <c r="FB1187" s="66"/>
      <c r="FM1187" s="66"/>
      <c r="FX1187" s="66"/>
    </row>
    <row r="1188" spans="3:180" s="67" customFormat="1" x14ac:dyDescent="0.2">
      <c r="C1188" s="68"/>
      <c r="G1188" s="69"/>
      <c r="H1188" s="69"/>
      <c r="S1188" s="66"/>
      <c r="AD1188" s="66"/>
      <c r="AZ1188" s="66"/>
      <c r="BV1188" s="66"/>
      <c r="CG1188" s="66"/>
      <c r="CR1188" s="66"/>
      <c r="DG1188" s="66"/>
      <c r="DH1188" s="66"/>
      <c r="DI1188" s="66"/>
      <c r="DT1188" s="66"/>
      <c r="EE1188" s="66"/>
      <c r="EQ1188" s="66"/>
      <c r="FB1188" s="66"/>
      <c r="FM1188" s="66"/>
      <c r="FX1188" s="66"/>
    </row>
    <row r="1189" spans="3:180" s="67" customFormat="1" x14ac:dyDescent="0.2">
      <c r="C1189" s="68"/>
      <c r="G1189" s="69"/>
      <c r="H1189" s="69"/>
      <c r="S1189" s="66"/>
      <c r="AD1189" s="66"/>
      <c r="AZ1189" s="66"/>
      <c r="BV1189" s="66"/>
      <c r="CG1189" s="66"/>
      <c r="CR1189" s="66"/>
      <c r="DG1189" s="66"/>
      <c r="DH1189" s="66"/>
      <c r="DI1189" s="66"/>
      <c r="DT1189" s="66"/>
      <c r="EE1189" s="66"/>
      <c r="EQ1189" s="66"/>
      <c r="FB1189" s="66"/>
      <c r="FM1189" s="66"/>
      <c r="FX1189" s="66"/>
    </row>
    <row r="1190" spans="3:180" s="67" customFormat="1" x14ac:dyDescent="0.2">
      <c r="C1190" s="68"/>
      <c r="G1190" s="69"/>
      <c r="H1190" s="69"/>
      <c r="S1190" s="66"/>
      <c r="AD1190" s="66"/>
      <c r="AZ1190" s="66"/>
      <c r="BV1190" s="66"/>
      <c r="CG1190" s="66"/>
      <c r="CR1190" s="66"/>
      <c r="DG1190" s="66"/>
      <c r="DH1190" s="66"/>
      <c r="DI1190" s="66"/>
      <c r="DT1190" s="66"/>
      <c r="EE1190" s="66"/>
      <c r="EQ1190" s="66"/>
      <c r="FB1190" s="66"/>
      <c r="FM1190" s="66"/>
      <c r="FX1190" s="66"/>
    </row>
    <row r="1191" spans="3:180" s="67" customFormat="1" x14ac:dyDescent="0.2">
      <c r="C1191" s="68"/>
      <c r="G1191" s="69"/>
      <c r="H1191" s="69"/>
      <c r="S1191" s="66"/>
      <c r="AD1191" s="66"/>
      <c r="AZ1191" s="66"/>
      <c r="BV1191" s="66"/>
      <c r="CG1191" s="66"/>
      <c r="CR1191" s="66"/>
      <c r="DG1191" s="66"/>
      <c r="DH1191" s="66"/>
      <c r="DI1191" s="66"/>
      <c r="DT1191" s="66"/>
      <c r="EE1191" s="66"/>
      <c r="EQ1191" s="66"/>
      <c r="FB1191" s="66"/>
      <c r="FM1191" s="66"/>
      <c r="FX1191" s="66"/>
    </row>
    <row r="1192" spans="3:180" s="67" customFormat="1" x14ac:dyDescent="0.2">
      <c r="C1192" s="68"/>
      <c r="G1192" s="69"/>
      <c r="H1192" s="69"/>
      <c r="S1192" s="66"/>
      <c r="AD1192" s="66"/>
      <c r="AZ1192" s="66"/>
      <c r="BV1192" s="66"/>
      <c r="CG1192" s="66"/>
      <c r="CR1192" s="66"/>
      <c r="DG1192" s="66"/>
      <c r="DH1192" s="66"/>
      <c r="DI1192" s="66"/>
      <c r="DT1192" s="66"/>
      <c r="EE1192" s="66"/>
      <c r="EQ1192" s="66"/>
      <c r="FB1192" s="66"/>
      <c r="FM1192" s="66"/>
      <c r="FX1192" s="66"/>
    </row>
    <row r="1193" spans="3:180" s="67" customFormat="1" x14ac:dyDescent="0.2">
      <c r="C1193" s="68"/>
      <c r="G1193" s="69"/>
      <c r="H1193" s="69"/>
      <c r="S1193" s="66"/>
      <c r="AD1193" s="66"/>
      <c r="AZ1193" s="66"/>
      <c r="BV1193" s="66"/>
      <c r="CG1193" s="66"/>
      <c r="CR1193" s="66"/>
      <c r="DG1193" s="66"/>
      <c r="DH1193" s="66"/>
      <c r="DI1193" s="66"/>
      <c r="DT1193" s="66"/>
      <c r="EE1193" s="66"/>
      <c r="EQ1193" s="66"/>
      <c r="FB1193" s="66"/>
      <c r="FM1193" s="66"/>
      <c r="FX1193" s="66"/>
    </row>
    <row r="1194" spans="3:180" s="67" customFormat="1" x14ac:dyDescent="0.2">
      <c r="C1194" s="68"/>
      <c r="G1194" s="69"/>
      <c r="H1194" s="69"/>
      <c r="S1194" s="66"/>
      <c r="AD1194" s="66"/>
      <c r="AZ1194" s="66"/>
      <c r="BV1194" s="66"/>
      <c r="CG1194" s="66"/>
      <c r="CR1194" s="66"/>
      <c r="DG1194" s="66"/>
      <c r="DH1194" s="66"/>
      <c r="DI1194" s="66"/>
      <c r="DT1194" s="66"/>
      <c r="EE1194" s="66"/>
      <c r="EQ1194" s="66"/>
      <c r="FB1194" s="66"/>
      <c r="FM1194" s="66"/>
      <c r="FX1194" s="66"/>
    </row>
    <row r="1195" spans="3:180" s="67" customFormat="1" x14ac:dyDescent="0.2">
      <c r="C1195" s="68"/>
      <c r="G1195" s="69"/>
      <c r="H1195" s="69"/>
      <c r="S1195" s="66"/>
      <c r="AD1195" s="66"/>
      <c r="AZ1195" s="66"/>
      <c r="BV1195" s="66"/>
      <c r="CG1195" s="66"/>
      <c r="CR1195" s="66"/>
      <c r="DG1195" s="66"/>
      <c r="DH1195" s="66"/>
      <c r="DI1195" s="66"/>
      <c r="DT1195" s="66"/>
      <c r="EE1195" s="66"/>
      <c r="EQ1195" s="66"/>
      <c r="FB1195" s="66"/>
      <c r="FM1195" s="66"/>
      <c r="FX1195" s="66"/>
    </row>
    <row r="1196" spans="3:180" s="67" customFormat="1" x14ac:dyDescent="0.2">
      <c r="C1196" s="68"/>
      <c r="G1196" s="69"/>
      <c r="H1196" s="69"/>
      <c r="S1196" s="66"/>
      <c r="AD1196" s="66"/>
      <c r="AZ1196" s="66"/>
      <c r="BV1196" s="66"/>
      <c r="CG1196" s="66"/>
      <c r="CR1196" s="66"/>
      <c r="DG1196" s="66"/>
      <c r="DH1196" s="66"/>
      <c r="DI1196" s="66"/>
      <c r="DT1196" s="66"/>
      <c r="EE1196" s="66"/>
      <c r="EQ1196" s="66"/>
      <c r="FB1196" s="66"/>
      <c r="FM1196" s="66"/>
      <c r="FX1196" s="66"/>
    </row>
    <row r="1197" spans="3:180" s="67" customFormat="1" x14ac:dyDescent="0.2">
      <c r="C1197" s="68"/>
      <c r="G1197" s="69"/>
      <c r="H1197" s="69"/>
      <c r="S1197" s="66"/>
      <c r="AD1197" s="66"/>
      <c r="AZ1197" s="66"/>
      <c r="BV1197" s="66"/>
      <c r="CG1197" s="66"/>
      <c r="CR1197" s="66"/>
      <c r="DG1197" s="66"/>
      <c r="DH1197" s="66"/>
      <c r="DI1197" s="66"/>
      <c r="DT1197" s="66"/>
      <c r="EE1197" s="66"/>
      <c r="EQ1197" s="66"/>
      <c r="FB1197" s="66"/>
      <c r="FM1197" s="66"/>
      <c r="FX1197" s="66"/>
    </row>
    <row r="1198" spans="3:180" s="67" customFormat="1" x14ac:dyDescent="0.2">
      <c r="C1198" s="68"/>
      <c r="G1198" s="69"/>
      <c r="H1198" s="69"/>
      <c r="S1198" s="66"/>
      <c r="AD1198" s="66"/>
      <c r="AZ1198" s="66"/>
      <c r="BV1198" s="66"/>
      <c r="CG1198" s="66"/>
      <c r="CR1198" s="66"/>
      <c r="DG1198" s="66"/>
      <c r="DH1198" s="66"/>
      <c r="DI1198" s="66"/>
      <c r="DT1198" s="66"/>
      <c r="EE1198" s="66"/>
      <c r="EQ1198" s="66"/>
      <c r="FB1198" s="66"/>
      <c r="FM1198" s="66"/>
      <c r="FX1198" s="66"/>
    </row>
    <row r="1199" spans="3:180" s="67" customFormat="1" x14ac:dyDescent="0.2">
      <c r="C1199" s="68"/>
      <c r="G1199" s="69"/>
      <c r="H1199" s="69"/>
      <c r="S1199" s="66"/>
      <c r="AD1199" s="66"/>
      <c r="AZ1199" s="66"/>
      <c r="BV1199" s="66"/>
      <c r="CG1199" s="66"/>
      <c r="CR1199" s="66"/>
      <c r="DG1199" s="66"/>
      <c r="DH1199" s="66"/>
      <c r="DI1199" s="66"/>
      <c r="DT1199" s="66"/>
      <c r="EE1199" s="66"/>
      <c r="EQ1199" s="66"/>
      <c r="FB1199" s="66"/>
      <c r="FM1199" s="66"/>
      <c r="FX1199" s="66"/>
    </row>
    <row r="1200" spans="3:180" s="67" customFormat="1" x14ac:dyDescent="0.2">
      <c r="C1200" s="68"/>
      <c r="G1200" s="69"/>
      <c r="H1200" s="69"/>
      <c r="S1200" s="66"/>
      <c r="AD1200" s="66"/>
      <c r="AZ1200" s="66"/>
      <c r="BV1200" s="66"/>
      <c r="CG1200" s="66"/>
      <c r="CR1200" s="66"/>
      <c r="DG1200" s="66"/>
      <c r="DH1200" s="66"/>
      <c r="DI1200" s="66"/>
      <c r="DT1200" s="66"/>
      <c r="EE1200" s="66"/>
      <c r="EQ1200" s="66"/>
      <c r="FB1200" s="66"/>
      <c r="FM1200" s="66"/>
      <c r="FX1200" s="66"/>
    </row>
    <row r="1201" spans="3:180" s="67" customFormat="1" x14ac:dyDescent="0.2">
      <c r="C1201" s="68"/>
      <c r="G1201" s="69"/>
      <c r="H1201" s="69"/>
      <c r="S1201" s="66"/>
      <c r="AD1201" s="66"/>
      <c r="AZ1201" s="66"/>
      <c r="BV1201" s="66"/>
      <c r="CG1201" s="66"/>
      <c r="CR1201" s="66"/>
      <c r="DG1201" s="66"/>
      <c r="DH1201" s="66"/>
      <c r="DI1201" s="66"/>
      <c r="DT1201" s="66"/>
      <c r="EE1201" s="66"/>
      <c r="EQ1201" s="66"/>
      <c r="FB1201" s="66"/>
      <c r="FM1201" s="66"/>
      <c r="FX1201" s="66"/>
    </row>
    <row r="1202" spans="3:180" s="67" customFormat="1" x14ac:dyDescent="0.2">
      <c r="C1202" s="68"/>
      <c r="G1202" s="69"/>
      <c r="H1202" s="69"/>
      <c r="S1202" s="66"/>
      <c r="AD1202" s="66"/>
      <c r="AZ1202" s="66"/>
      <c r="BV1202" s="66"/>
      <c r="CG1202" s="66"/>
      <c r="CR1202" s="66"/>
      <c r="DG1202" s="66"/>
      <c r="DH1202" s="66"/>
      <c r="DI1202" s="66"/>
      <c r="DT1202" s="66"/>
      <c r="EE1202" s="66"/>
      <c r="EQ1202" s="66"/>
      <c r="FB1202" s="66"/>
      <c r="FM1202" s="66"/>
      <c r="FX1202" s="66"/>
    </row>
    <row r="1203" spans="3:180" s="67" customFormat="1" x14ac:dyDescent="0.2">
      <c r="C1203" s="68"/>
      <c r="G1203" s="69"/>
      <c r="H1203" s="69"/>
      <c r="S1203" s="66"/>
      <c r="AD1203" s="66"/>
      <c r="AZ1203" s="66"/>
      <c r="BV1203" s="66"/>
      <c r="CG1203" s="66"/>
      <c r="CR1203" s="66"/>
      <c r="DG1203" s="66"/>
      <c r="DH1203" s="66"/>
      <c r="DI1203" s="66"/>
      <c r="DT1203" s="66"/>
      <c r="EE1203" s="66"/>
      <c r="EQ1203" s="66"/>
      <c r="FB1203" s="66"/>
      <c r="FM1203" s="66"/>
      <c r="FX1203" s="66"/>
    </row>
    <row r="1204" spans="3:180" s="67" customFormat="1" x14ac:dyDescent="0.2">
      <c r="C1204" s="68"/>
      <c r="G1204" s="69"/>
      <c r="H1204" s="69"/>
      <c r="S1204" s="66"/>
      <c r="AD1204" s="66"/>
      <c r="AZ1204" s="66"/>
      <c r="BV1204" s="66"/>
      <c r="CG1204" s="66"/>
      <c r="CR1204" s="66"/>
      <c r="DG1204" s="66"/>
      <c r="DH1204" s="66"/>
      <c r="DI1204" s="66"/>
      <c r="DT1204" s="66"/>
      <c r="EE1204" s="66"/>
      <c r="EQ1204" s="66"/>
      <c r="FB1204" s="66"/>
      <c r="FM1204" s="66"/>
      <c r="FX1204" s="66"/>
    </row>
    <row r="1205" spans="3:180" s="67" customFormat="1" x14ac:dyDescent="0.2">
      <c r="C1205" s="68"/>
      <c r="G1205" s="69"/>
      <c r="H1205" s="69"/>
      <c r="S1205" s="66"/>
      <c r="AD1205" s="66"/>
      <c r="AZ1205" s="66"/>
      <c r="BV1205" s="66"/>
      <c r="CG1205" s="66"/>
      <c r="CR1205" s="66"/>
      <c r="DG1205" s="66"/>
      <c r="DH1205" s="66"/>
      <c r="DI1205" s="66"/>
      <c r="DT1205" s="66"/>
      <c r="EE1205" s="66"/>
      <c r="EQ1205" s="66"/>
      <c r="FB1205" s="66"/>
      <c r="FM1205" s="66"/>
      <c r="FX1205" s="66"/>
    </row>
    <row r="1206" spans="3:180" s="67" customFormat="1" x14ac:dyDescent="0.2">
      <c r="C1206" s="68"/>
      <c r="G1206" s="69"/>
      <c r="H1206" s="69"/>
      <c r="S1206" s="66"/>
      <c r="AD1206" s="66"/>
      <c r="AZ1206" s="66"/>
      <c r="BV1206" s="66"/>
      <c r="CG1206" s="66"/>
      <c r="CR1206" s="66"/>
      <c r="DG1206" s="66"/>
      <c r="DH1206" s="66"/>
      <c r="DI1206" s="66"/>
      <c r="DT1206" s="66"/>
      <c r="EE1206" s="66"/>
      <c r="EQ1206" s="66"/>
      <c r="FB1206" s="66"/>
      <c r="FM1206" s="66"/>
      <c r="FX1206" s="66"/>
    </row>
    <row r="1207" spans="3:180" s="67" customFormat="1" x14ac:dyDescent="0.2">
      <c r="C1207" s="68"/>
      <c r="G1207" s="69"/>
      <c r="H1207" s="69"/>
      <c r="S1207" s="66"/>
      <c r="AD1207" s="66"/>
      <c r="AZ1207" s="66"/>
      <c r="BV1207" s="66"/>
      <c r="CG1207" s="66"/>
      <c r="CR1207" s="66"/>
      <c r="DG1207" s="66"/>
      <c r="DH1207" s="66"/>
      <c r="DI1207" s="66"/>
      <c r="DT1207" s="66"/>
      <c r="EE1207" s="66"/>
      <c r="EQ1207" s="66"/>
      <c r="FB1207" s="66"/>
      <c r="FM1207" s="66"/>
      <c r="FX1207" s="66"/>
    </row>
    <row r="1208" spans="3:180" s="67" customFormat="1" x14ac:dyDescent="0.2">
      <c r="C1208" s="68"/>
      <c r="G1208" s="69"/>
      <c r="H1208" s="69"/>
      <c r="S1208" s="66"/>
      <c r="AD1208" s="66"/>
      <c r="AZ1208" s="66"/>
      <c r="BV1208" s="66"/>
      <c r="CG1208" s="66"/>
      <c r="CR1208" s="66"/>
      <c r="DG1208" s="66"/>
      <c r="DH1208" s="66"/>
      <c r="DI1208" s="66"/>
      <c r="DT1208" s="66"/>
      <c r="EE1208" s="66"/>
      <c r="EQ1208" s="66"/>
      <c r="FB1208" s="66"/>
      <c r="FM1208" s="66"/>
      <c r="FX1208" s="66"/>
    </row>
    <row r="1209" spans="3:180" s="67" customFormat="1" x14ac:dyDescent="0.2">
      <c r="C1209" s="68"/>
      <c r="G1209" s="69"/>
      <c r="H1209" s="69"/>
      <c r="S1209" s="66"/>
      <c r="AD1209" s="66"/>
      <c r="AZ1209" s="66"/>
      <c r="BV1209" s="66"/>
      <c r="CG1209" s="66"/>
      <c r="CR1209" s="66"/>
      <c r="DG1209" s="66"/>
      <c r="DH1209" s="66"/>
      <c r="DI1209" s="66"/>
      <c r="DT1209" s="66"/>
      <c r="EE1209" s="66"/>
      <c r="EQ1209" s="66"/>
      <c r="FB1209" s="66"/>
      <c r="FM1209" s="66"/>
      <c r="FX1209" s="66"/>
    </row>
    <row r="1210" spans="3:180" s="67" customFormat="1" x14ac:dyDescent="0.2">
      <c r="C1210" s="68"/>
      <c r="G1210" s="69"/>
      <c r="H1210" s="69"/>
      <c r="S1210" s="66"/>
      <c r="AD1210" s="66"/>
      <c r="AZ1210" s="66"/>
      <c r="BV1210" s="66"/>
      <c r="CG1210" s="66"/>
      <c r="CR1210" s="66"/>
      <c r="DG1210" s="66"/>
      <c r="DH1210" s="66"/>
      <c r="DI1210" s="66"/>
      <c r="DT1210" s="66"/>
      <c r="EE1210" s="66"/>
      <c r="EQ1210" s="66"/>
      <c r="FB1210" s="66"/>
      <c r="FM1210" s="66"/>
      <c r="FX1210" s="66"/>
    </row>
    <row r="1211" spans="3:180" s="67" customFormat="1" x14ac:dyDescent="0.2">
      <c r="C1211" s="68"/>
      <c r="G1211" s="69"/>
      <c r="H1211" s="69"/>
      <c r="S1211" s="66"/>
      <c r="AD1211" s="66"/>
      <c r="AZ1211" s="66"/>
      <c r="BV1211" s="66"/>
      <c r="CG1211" s="66"/>
      <c r="CR1211" s="66"/>
      <c r="DG1211" s="66"/>
      <c r="DH1211" s="66"/>
      <c r="DI1211" s="66"/>
      <c r="DT1211" s="66"/>
      <c r="EE1211" s="66"/>
      <c r="EQ1211" s="66"/>
      <c r="FB1211" s="66"/>
      <c r="FM1211" s="66"/>
      <c r="FX1211" s="66"/>
    </row>
    <row r="1212" spans="3:180" s="67" customFormat="1" x14ac:dyDescent="0.2">
      <c r="C1212" s="68"/>
      <c r="G1212" s="69"/>
      <c r="H1212" s="69"/>
      <c r="S1212" s="66"/>
      <c r="AD1212" s="66"/>
      <c r="AZ1212" s="66"/>
      <c r="BV1212" s="66"/>
      <c r="CG1212" s="66"/>
      <c r="CR1212" s="66"/>
      <c r="DG1212" s="66"/>
      <c r="DH1212" s="66"/>
      <c r="DI1212" s="66"/>
      <c r="DT1212" s="66"/>
      <c r="EE1212" s="66"/>
      <c r="EQ1212" s="66"/>
      <c r="FB1212" s="66"/>
      <c r="FM1212" s="66"/>
      <c r="FX1212" s="66"/>
    </row>
    <row r="1213" spans="3:180" s="67" customFormat="1" x14ac:dyDescent="0.2">
      <c r="C1213" s="68"/>
      <c r="G1213" s="69"/>
      <c r="H1213" s="69"/>
      <c r="S1213" s="66"/>
      <c r="AD1213" s="66"/>
      <c r="AZ1213" s="66"/>
      <c r="BV1213" s="66"/>
      <c r="CG1213" s="66"/>
      <c r="CR1213" s="66"/>
      <c r="DG1213" s="66"/>
      <c r="DH1213" s="66"/>
      <c r="DI1213" s="66"/>
      <c r="DT1213" s="66"/>
      <c r="EE1213" s="66"/>
      <c r="EQ1213" s="66"/>
      <c r="FB1213" s="66"/>
      <c r="FM1213" s="66"/>
      <c r="FX1213" s="66"/>
    </row>
    <row r="1214" spans="3:180" s="67" customFormat="1" x14ac:dyDescent="0.2">
      <c r="C1214" s="68"/>
      <c r="G1214" s="69"/>
      <c r="H1214" s="69"/>
      <c r="S1214" s="66"/>
      <c r="AD1214" s="66"/>
      <c r="AZ1214" s="66"/>
      <c r="BV1214" s="66"/>
      <c r="CG1214" s="66"/>
      <c r="CR1214" s="66"/>
      <c r="DG1214" s="66"/>
      <c r="DH1214" s="66"/>
      <c r="DI1214" s="66"/>
      <c r="DT1214" s="66"/>
      <c r="EE1214" s="66"/>
      <c r="EQ1214" s="66"/>
      <c r="FB1214" s="66"/>
      <c r="FM1214" s="66"/>
      <c r="FX1214" s="66"/>
    </row>
    <row r="1215" spans="3:180" s="67" customFormat="1" x14ac:dyDescent="0.2">
      <c r="C1215" s="68"/>
      <c r="G1215" s="69"/>
      <c r="H1215" s="69"/>
      <c r="S1215" s="66"/>
      <c r="AD1215" s="66"/>
      <c r="AZ1215" s="66"/>
      <c r="BV1215" s="66"/>
      <c r="CG1215" s="66"/>
      <c r="CR1215" s="66"/>
      <c r="DG1215" s="66"/>
      <c r="DH1215" s="66"/>
      <c r="DI1215" s="66"/>
      <c r="DT1215" s="66"/>
      <c r="EE1215" s="66"/>
      <c r="EQ1215" s="66"/>
      <c r="FB1215" s="66"/>
      <c r="FM1215" s="66"/>
      <c r="FX1215" s="66"/>
    </row>
    <row r="1216" spans="3:180" s="67" customFormat="1" x14ac:dyDescent="0.2">
      <c r="C1216" s="68"/>
      <c r="G1216" s="69"/>
      <c r="H1216" s="69"/>
      <c r="S1216" s="66"/>
      <c r="AD1216" s="66"/>
      <c r="AZ1216" s="66"/>
      <c r="BV1216" s="66"/>
      <c r="CG1216" s="66"/>
      <c r="CR1216" s="66"/>
      <c r="DG1216" s="66"/>
      <c r="DH1216" s="66"/>
      <c r="DI1216" s="66"/>
      <c r="DT1216" s="66"/>
      <c r="EE1216" s="66"/>
      <c r="EQ1216" s="66"/>
      <c r="FB1216" s="66"/>
      <c r="FM1216" s="66"/>
      <c r="FX1216" s="66"/>
    </row>
    <row r="1217" spans="3:180" s="67" customFormat="1" x14ac:dyDescent="0.2">
      <c r="C1217" s="68"/>
      <c r="G1217" s="69"/>
      <c r="H1217" s="69"/>
      <c r="S1217" s="66"/>
      <c r="AD1217" s="66"/>
      <c r="AZ1217" s="66"/>
      <c r="BV1217" s="66"/>
      <c r="CG1217" s="66"/>
      <c r="CR1217" s="66"/>
      <c r="DG1217" s="66"/>
      <c r="DH1217" s="66"/>
      <c r="DI1217" s="66"/>
      <c r="DT1217" s="66"/>
      <c r="EE1217" s="66"/>
      <c r="EQ1217" s="66"/>
      <c r="FB1217" s="66"/>
      <c r="FM1217" s="66"/>
      <c r="FX1217" s="66"/>
    </row>
    <row r="1218" spans="3:180" s="67" customFormat="1" x14ac:dyDescent="0.2">
      <c r="C1218" s="68"/>
      <c r="G1218" s="69"/>
      <c r="H1218" s="69"/>
      <c r="S1218" s="66"/>
      <c r="AD1218" s="66"/>
      <c r="AZ1218" s="66"/>
      <c r="BV1218" s="66"/>
      <c r="CG1218" s="66"/>
      <c r="CR1218" s="66"/>
      <c r="DG1218" s="66"/>
      <c r="DH1218" s="66"/>
      <c r="DI1218" s="66"/>
      <c r="DT1218" s="66"/>
      <c r="EE1218" s="66"/>
      <c r="EQ1218" s="66"/>
      <c r="FB1218" s="66"/>
      <c r="FM1218" s="66"/>
      <c r="FX1218" s="66"/>
    </row>
    <row r="1219" spans="3:180" s="67" customFormat="1" x14ac:dyDescent="0.2">
      <c r="C1219" s="68"/>
      <c r="G1219" s="69"/>
      <c r="H1219" s="69"/>
      <c r="S1219" s="66"/>
      <c r="AD1219" s="66"/>
      <c r="AZ1219" s="66"/>
      <c r="BV1219" s="66"/>
      <c r="CG1219" s="66"/>
      <c r="CR1219" s="66"/>
      <c r="DG1219" s="66"/>
      <c r="DH1219" s="66"/>
      <c r="DI1219" s="66"/>
      <c r="DT1219" s="66"/>
      <c r="EE1219" s="66"/>
      <c r="EQ1219" s="66"/>
      <c r="FB1219" s="66"/>
      <c r="FM1219" s="66"/>
      <c r="FX1219" s="66"/>
    </row>
    <row r="1220" spans="3:180" s="67" customFormat="1" x14ac:dyDescent="0.2">
      <c r="C1220" s="68"/>
      <c r="G1220" s="69"/>
      <c r="H1220" s="69"/>
      <c r="S1220" s="66"/>
      <c r="AD1220" s="66"/>
      <c r="AZ1220" s="66"/>
      <c r="BV1220" s="66"/>
      <c r="CG1220" s="66"/>
      <c r="CR1220" s="66"/>
      <c r="DG1220" s="66"/>
      <c r="DH1220" s="66"/>
      <c r="DI1220" s="66"/>
      <c r="DT1220" s="66"/>
      <c r="EE1220" s="66"/>
      <c r="EQ1220" s="66"/>
      <c r="FB1220" s="66"/>
      <c r="FM1220" s="66"/>
      <c r="FX1220" s="66"/>
    </row>
    <row r="1221" spans="3:180" s="67" customFormat="1" x14ac:dyDescent="0.2">
      <c r="C1221" s="68"/>
      <c r="G1221" s="69"/>
      <c r="H1221" s="69"/>
      <c r="S1221" s="66"/>
      <c r="AD1221" s="66"/>
      <c r="AZ1221" s="66"/>
      <c r="BV1221" s="66"/>
      <c r="CG1221" s="66"/>
      <c r="CR1221" s="66"/>
      <c r="DG1221" s="66"/>
      <c r="DH1221" s="66"/>
      <c r="DI1221" s="66"/>
      <c r="DT1221" s="66"/>
      <c r="EE1221" s="66"/>
      <c r="EQ1221" s="66"/>
      <c r="FB1221" s="66"/>
      <c r="FM1221" s="66"/>
      <c r="FX1221" s="66"/>
    </row>
    <row r="1222" spans="3:180" s="67" customFormat="1" x14ac:dyDescent="0.2">
      <c r="C1222" s="68"/>
      <c r="G1222" s="69"/>
      <c r="H1222" s="69"/>
      <c r="S1222" s="66"/>
      <c r="AD1222" s="66"/>
      <c r="AZ1222" s="66"/>
      <c r="BV1222" s="66"/>
      <c r="CG1222" s="66"/>
      <c r="CR1222" s="66"/>
      <c r="DG1222" s="66"/>
      <c r="DH1222" s="66"/>
      <c r="DI1222" s="66"/>
      <c r="DT1222" s="66"/>
      <c r="EE1222" s="66"/>
      <c r="EQ1222" s="66"/>
      <c r="FB1222" s="66"/>
      <c r="FM1222" s="66"/>
      <c r="FX1222" s="66"/>
    </row>
    <row r="1223" spans="3:180" s="67" customFormat="1" x14ac:dyDescent="0.2">
      <c r="C1223" s="68"/>
      <c r="G1223" s="69"/>
      <c r="H1223" s="69"/>
      <c r="S1223" s="66"/>
      <c r="AD1223" s="66"/>
      <c r="AZ1223" s="66"/>
      <c r="BV1223" s="66"/>
      <c r="CG1223" s="66"/>
      <c r="CR1223" s="66"/>
      <c r="DG1223" s="66"/>
      <c r="DH1223" s="66"/>
      <c r="DI1223" s="66"/>
      <c r="DT1223" s="66"/>
      <c r="EE1223" s="66"/>
      <c r="EQ1223" s="66"/>
      <c r="FB1223" s="66"/>
      <c r="FM1223" s="66"/>
      <c r="FX1223" s="66"/>
    </row>
    <row r="1224" spans="3:180" s="67" customFormat="1" x14ac:dyDescent="0.2">
      <c r="C1224" s="68"/>
      <c r="G1224" s="69"/>
      <c r="H1224" s="69"/>
      <c r="S1224" s="66"/>
      <c r="AD1224" s="66"/>
      <c r="AZ1224" s="66"/>
      <c r="BV1224" s="66"/>
      <c r="CG1224" s="66"/>
      <c r="CR1224" s="66"/>
      <c r="DG1224" s="66"/>
      <c r="DH1224" s="66"/>
      <c r="DI1224" s="66"/>
      <c r="DT1224" s="66"/>
      <c r="EE1224" s="66"/>
      <c r="EQ1224" s="66"/>
      <c r="FB1224" s="66"/>
      <c r="FM1224" s="66"/>
      <c r="FX1224" s="66"/>
    </row>
    <row r="1225" spans="3:180" s="67" customFormat="1" x14ac:dyDescent="0.2">
      <c r="C1225" s="68"/>
      <c r="G1225" s="69"/>
      <c r="H1225" s="69"/>
      <c r="S1225" s="66"/>
      <c r="AD1225" s="66"/>
      <c r="AZ1225" s="66"/>
      <c r="BV1225" s="66"/>
      <c r="CG1225" s="66"/>
      <c r="CR1225" s="66"/>
      <c r="DG1225" s="66"/>
      <c r="DH1225" s="66"/>
      <c r="DI1225" s="66"/>
      <c r="DT1225" s="66"/>
      <c r="EE1225" s="66"/>
      <c r="EQ1225" s="66"/>
      <c r="FB1225" s="66"/>
      <c r="FM1225" s="66"/>
      <c r="FX1225" s="66"/>
    </row>
    <row r="1226" spans="3:180" s="67" customFormat="1" x14ac:dyDescent="0.2">
      <c r="C1226" s="68"/>
      <c r="G1226" s="69"/>
      <c r="H1226" s="69"/>
      <c r="S1226" s="66"/>
      <c r="AD1226" s="66"/>
      <c r="AZ1226" s="66"/>
      <c r="BV1226" s="66"/>
      <c r="CG1226" s="66"/>
      <c r="CR1226" s="66"/>
      <c r="DG1226" s="66"/>
      <c r="DH1226" s="66"/>
      <c r="DI1226" s="66"/>
      <c r="DT1226" s="66"/>
      <c r="EE1226" s="66"/>
      <c r="EQ1226" s="66"/>
      <c r="FB1226" s="66"/>
      <c r="FM1226" s="66"/>
      <c r="FX1226" s="66"/>
    </row>
    <row r="1227" spans="3:180" s="67" customFormat="1" x14ac:dyDescent="0.2">
      <c r="C1227" s="68"/>
      <c r="G1227" s="69"/>
      <c r="H1227" s="69"/>
      <c r="S1227" s="66"/>
      <c r="AD1227" s="66"/>
      <c r="AZ1227" s="66"/>
      <c r="BV1227" s="66"/>
      <c r="CG1227" s="66"/>
      <c r="CR1227" s="66"/>
      <c r="DG1227" s="66"/>
      <c r="DH1227" s="66"/>
      <c r="DI1227" s="66"/>
      <c r="DT1227" s="66"/>
      <c r="EE1227" s="66"/>
      <c r="EQ1227" s="66"/>
      <c r="FB1227" s="66"/>
      <c r="FM1227" s="66"/>
      <c r="FX1227" s="66"/>
    </row>
    <row r="1228" spans="3:180" s="67" customFormat="1" x14ac:dyDescent="0.2">
      <c r="C1228" s="68"/>
      <c r="G1228" s="69"/>
      <c r="H1228" s="69"/>
      <c r="S1228" s="66"/>
      <c r="AD1228" s="66"/>
      <c r="AZ1228" s="66"/>
      <c r="BV1228" s="66"/>
      <c r="CG1228" s="66"/>
      <c r="CR1228" s="66"/>
      <c r="DG1228" s="66"/>
      <c r="DH1228" s="66"/>
      <c r="DI1228" s="66"/>
      <c r="DT1228" s="66"/>
      <c r="EE1228" s="66"/>
      <c r="EQ1228" s="66"/>
      <c r="FB1228" s="66"/>
      <c r="FM1228" s="66"/>
      <c r="FX1228" s="66"/>
    </row>
    <row r="1229" spans="3:180" s="67" customFormat="1" x14ac:dyDescent="0.2">
      <c r="C1229" s="68"/>
      <c r="G1229" s="69"/>
      <c r="H1229" s="69"/>
      <c r="S1229" s="66"/>
      <c r="AD1229" s="66"/>
      <c r="AZ1229" s="66"/>
      <c r="BV1229" s="66"/>
      <c r="CG1229" s="66"/>
      <c r="CR1229" s="66"/>
      <c r="DG1229" s="66"/>
      <c r="DH1229" s="66"/>
      <c r="DI1229" s="66"/>
      <c r="DT1229" s="66"/>
      <c r="EE1229" s="66"/>
      <c r="EQ1229" s="66"/>
      <c r="FB1229" s="66"/>
      <c r="FM1229" s="66"/>
      <c r="FX1229" s="66"/>
    </row>
    <row r="1230" spans="3:180" s="67" customFormat="1" x14ac:dyDescent="0.2">
      <c r="C1230" s="68"/>
      <c r="G1230" s="69"/>
      <c r="H1230" s="69"/>
      <c r="S1230" s="66"/>
      <c r="AD1230" s="66"/>
      <c r="AZ1230" s="66"/>
      <c r="BV1230" s="66"/>
      <c r="CG1230" s="66"/>
      <c r="CR1230" s="66"/>
      <c r="DG1230" s="66"/>
      <c r="DH1230" s="66"/>
      <c r="DI1230" s="66"/>
      <c r="DT1230" s="66"/>
      <c r="EE1230" s="66"/>
      <c r="EQ1230" s="66"/>
      <c r="FB1230" s="66"/>
      <c r="FM1230" s="66"/>
      <c r="FX1230" s="66"/>
    </row>
    <row r="1231" spans="3:180" s="67" customFormat="1" x14ac:dyDescent="0.2">
      <c r="C1231" s="68"/>
      <c r="G1231" s="69"/>
      <c r="H1231" s="69"/>
      <c r="S1231" s="66"/>
      <c r="AD1231" s="66"/>
      <c r="AZ1231" s="66"/>
      <c r="BV1231" s="66"/>
      <c r="CG1231" s="66"/>
      <c r="CR1231" s="66"/>
      <c r="DG1231" s="66"/>
      <c r="DH1231" s="66"/>
      <c r="DI1231" s="66"/>
      <c r="DT1231" s="66"/>
      <c r="EE1231" s="66"/>
      <c r="EQ1231" s="66"/>
      <c r="FB1231" s="66"/>
      <c r="FM1231" s="66"/>
      <c r="FX1231" s="66"/>
    </row>
    <row r="1232" spans="3:180" s="67" customFormat="1" x14ac:dyDescent="0.2">
      <c r="C1232" s="68"/>
      <c r="G1232" s="69"/>
      <c r="H1232" s="69"/>
      <c r="S1232" s="66"/>
      <c r="AD1232" s="66"/>
      <c r="AZ1232" s="66"/>
      <c r="BV1232" s="66"/>
      <c r="CG1232" s="66"/>
      <c r="CR1232" s="66"/>
      <c r="DG1232" s="66"/>
      <c r="DH1232" s="66"/>
      <c r="DI1232" s="66"/>
      <c r="DT1232" s="66"/>
      <c r="EE1232" s="66"/>
      <c r="EQ1232" s="66"/>
      <c r="FB1232" s="66"/>
      <c r="FM1232" s="66"/>
      <c r="FX1232" s="66"/>
    </row>
    <row r="1233" spans="3:180" s="67" customFormat="1" x14ac:dyDescent="0.2">
      <c r="C1233" s="68"/>
      <c r="G1233" s="69"/>
      <c r="H1233" s="69"/>
      <c r="S1233" s="66"/>
      <c r="AD1233" s="66"/>
      <c r="AZ1233" s="66"/>
      <c r="BV1233" s="66"/>
      <c r="CG1233" s="66"/>
      <c r="CR1233" s="66"/>
      <c r="DG1233" s="66"/>
      <c r="DH1233" s="66"/>
      <c r="DI1233" s="66"/>
      <c r="DT1233" s="66"/>
      <c r="EE1233" s="66"/>
      <c r="EQ1233" s="66"/>
      <c r="FB1233" s="66"/>
      <c r="FM1233" s="66"/>
      <c r="FX1233" s="66"/>
    </row>
    <row r="1234" spans="3:180" s="67" customFormat="1" x14ac:dyDescent="0.2">
      <c r="C1234" s="68"/>
      <c r="G1234" s="69"/>
      <c r="H1234" s="69"/>
      <c r="S1234" s="66"/>
      <c r="AD1234" s="66"/>
      <c r="AZ1234" s="66"/>
      <c r="BV1234" s="66"/>
      <c r="CG1234" s="66"/>
      <c r="CR1234" s="66"/>
      <c r="DG1234" s="66"/>
      <c r="DH1234" s="66"/>
      <c r="DI1234" s="66"/>
      <c r="DT1234" s="66"/>
      <c r="EE1234" s="66"/>
      <c r="EQ1234" s="66"/>
      <c r="FB1234" s="66"/>
      <c r="FM1234" s="66"/>
      <c r="FX1234" s="66"/>
    </row>
    <row r="1235" spans="3:180" s="67" customFormat="1" x14ac:dyDescent="0.2">
      <c r="C1235" s="68"/>
      <c r="G1235" s="69"/>
      <c r="H1235" s="69"/>
      <c r="S1235" s="66"/>
      <c r="AD1235" s="66"/>
      <c r="AZ1235" s="66"/>
      <c r="BV1235" s="66"/>
      <c r="CG1235" s="66"/>
      <c r="CR1235" s="66"/>
      <c r="DG1235" s="66"/>
      <c r="DH1235" s="66"/>
      <c r="DI1235" s="66"/>
      <c r="DT1235" s="66"/>
      <c r="EE1235" s="66"/>
      <c r="EQ1235" s="66"/>
      <c r="FB1235" s="66"/>
      <c r="FM1235" s="66"/>
      <c r="FX1235" s="66"/>
    </row>
    <row r="1236" spans="3:180" s="67" customFormat="1" x14ac:dyDescent="0.2">
      <c r="C1236" s="68"/>
      <c r="G1236" s="69"/>
      <c r="H1236" s="69"/>
      <c r="S1236" s="66"/>
      <c r="AD1236" s="66"/>
      <c r="AZ1236" s="66"/>
      <c r="BV1236" s="66"/>
      <c r="CG1236" s="66"/>
      <c r="CR1236" s="66"/>
      <c r="DG1236" s="66"/>
      <c r="DH1236" s="66"/>
      <c r="DI1236" s="66"/>
      <c r="DT1236" s="66"/>
      <c r="EE1236" s="66"/>
      <c r="EQ1236" s="66"/>
      <c r="FB1236" s="66"/>
      <c r="FM1236" s="66"/>
      <c r="FX1236" s="66"/>
    </row>
    <row r="1237" spans="3:180" s="67" customFormat="1" x14ac:dyDescent="0.2">
      <c r="C1237" s="68"/>
      <c r="G1237" s="69"/>
      <c r="H1237" s="69"/>
      <c r="S1237" s="66"/>
      <c r="AD1237" s="66"/>
      <c r="AZ1237" s="66"/>
      <c r="BV1237" s="66"/>
      <c r="CG1237" s="66"/>
      <c r="CR1237" s="66"/>
      <c r="DG1237" s="66"/>
      <c r="DH1237" s="66"/>
      <c r="DI1237" s="66"/>
      <c r="DT1237" s="66"/>
      <c r="EE1237" s="66"/>
      <c r="EQ1237" s="66"/>
      <c r="FB1237" s="66"/>
      <c r="FM1237" s="66"/>
      <c r="FX1237" s="66"/>
    </row>
    <row r="1238" spans="3:180" s="67" customFormat="1" x14ac:dyDescent="0.2">
      <c r="C1238" s="68"/>
      <c r="G1238" s="69"/>
      <c r="H1238" s="69"/>
      <c r="S1238" s="66"/>
      <c r="AD1238" s="66"/>
      <c r="AZ1238" s="66"/>
      <c r="BV1238" s="66"/>
      <c r="CG1238" s="66"/>
      <c r="CR1238" s="66"/>
      <c r="DG1238" s="66"/>
      <c r="DH1238" s="66"/>
      <c r="DI1238" s="66"/>
      <c r="DT1238" s="66"/>
      <c r="EE1238" s="66"/>
      <c r="EQ1238" s="66"/>
      <c r="FB1238" s="66"/>
      <c r="FM1238" s="66"/>
      <c r="FX1238" s="66"/>
    </row>
    <row r="1239" spans="3:180" s="67" customFormat="1" x14ac:dyDescent="0.2">
      <c r="C1239" s="68"/>
      <c r="G1239" s="69"/>
      <c r="H1239" s="69"/>
      <c r="S1239" s="66"/>
      <c r="AD1239" s="66"/>
      <c r="AZ1239" s="66"/>
      <c r="BV1239" s="66"/>
      <c r="CG1239" s="66"/>
      <c r="CR1239" s="66"/>
      <c r="DG1239" s="66"/>
      <c r="DH1239" s="66"/>
      <c r="DI1239" s="66"/>
      <c r="DT1239" s="66"/>
      <c r="EE1239" s="66"/>
      <c r="EQ1239" s="66"/>
      <c r="FB1239" s="66"/>
      <c r="FM1239" s="66"/>
      <c r="FX1239" s="66"/>
    </row>
    <row r="1240" spans="3:180" s="67" customFormat="1" x14ac:dyDescent="0.2">
      <c r="C1240" s="68"/>
      <c r="G1240" s="69"/>
      <c r="H1240" s="69"/>
      <c r="S1240" s="66"/>
      <c r="AD1240" s="66"/>
      <c r="AZ1240" s="66"/>
      <c r="BV1240" s="66"/>
      <c r="CG1240" s="66"/>
      <c r="CR1240" s="66"/>
      <c r="DG1240" s="66"/>
      <c r="DH1240" s="66"/>
      <c r="DI1240" s="66"/>
      <c r="DT1240" s="66"/>
      <c r="EE1240" s="66"/>
      <c r="EQ1240" s="66"/>
      <c r="FB1240" s="66"/>
      <c r="FM1240" s="66"/>
      <c r="FX1240" s="66"/>
    </row>
    <row r="1241" spans="3:180" s="67" customFormat="1" x14ac:dyDescent="0.2">
      <c r="C1241" s="68"/>
      <c r="G1241" s="69"/>
      <c r="H1241" s="69"/>
      <c r="S1241" s="66"/>
      <c r="AD1241" s="66"/>
      <c r="AZ1241" s="66"/>
      <c r="BV1241" s="66"/>
      <c r="CG1241" s="66"/>
      <c r="CR1241" s="66"/>
      <c r="DG1241" s="66"/>
      <c r="DH1241" s="66"/>
      <c r="DI1241" s="66"/>
      <c r="DT1241" s="66"/>
      <c r="EE1241" s="66"/>
      <c r="EQ1241" s="66"/>
      <c r="FB1241" s="66"/>
      <c r="FM1241" s="66"/>
      <c r="FX1241" s="66"/>
    </row>
    <row r="1242" spans="3:180" s="67" customFormat="1" x14ac:dyDescent="0.2">
      <c r="C1242" s="68"/>
      <c r="G1242" s="69"/>
      <c r="H1242" s="69"/>
      <c r="S1242" s="66"/>
      <c r="AD1242" s="66"/>
      <c r="AZ1242" s="66"/>
      <c r="BV1242" s="66"/>
      <c r="CG1242" s="66"/>
      <c r="CR1242" s="66"/>
      <c r="DG1242" s="66"/>
      <c r="DH1242" s="66"/>
      <c r="DI1242" s="66"/>
      <c r="DT1242" s="66"/>
      <c r="EE1242" s="66"/>
      <c r="EQ1242" s="66"/>
      <c r="FB1242" s="66"/>
      <c r="FM1242" s="66"/>
      <c r="FX1242" s="66"/>
    </row>
    <row r="1243" spans="3:180" s="67" customFormat="1" x14ac:dyDescent="0.2">
      <c r="C1243" s="68"/>
      <c r="G1243" s="69"/>
      <c r="H1243" s="69"/>
      <c r="S1243" s="66"/>
      <c r="AD1243" s="66"/>
      <c r="AZ1243" s="66"/>
      <c r="BV1243" s="66"/>
      <c r="CG1243" s="66"/>
      <c r="CR1243" s="66"/>
      <c r="DG1243" s="66"/>
      <c r="DH1243" s="66"/>
      <c r="DI1243" s="66"/>
      <c r="DT1243" s="66"/>
      <c r="EE1243" s="66"/>
      <c r="EQ1243" s="66"/>
      <c r="FB1243" s="66"/>
      <c r="FM1243" s="66"/>
      <c r="FX1243" s="66"/>
    </row>
    <row r="1244" spans="3:180" s="67" customFormat="1" x14ac:dyDescent="0.2">
      <c r="C1244" s="68"/>
      <c r="G1244" s="69"/>
      <c r="H1244" s="69"/>
      <c r="S1244" s="66"/>
      <c r="AD1244" s="66"/>
      <c r="AZ1244" s="66"/>
      <c r="BV1244" s="66"/>
      <c r="CG1244" s="66"/>
      <c r="CR1244" s="66"/>
      <c r="DG1244" s="66"/>
      <c r="DH1244" s="66"/>
      <c r="DI1244" s="66"/>
      <c r="DT1244" s="66"/>
      <c r="EE1244" s="66"/>
      <c r="EQ1244" s="66"/>
      <c r="FB1244" s="66"/>
      <c r="FM1244" s="66"/>
      <c r="FX1244" s="66"/>
    </row>
    <row r="1245" spans="3:180" s="67" customFormat="1" x14ac:dyDescent="0.2">
      <c r="C1245" s="68"/>
      <c r="G1245" s="69"/>
      <c r="H1245" s="69"/>
      <c r="S1245" s="66"/>
      <c r="AD1245" s="66"/>
      <c r="AZ1245" s="66"/>
      <c r="BV1245" s="66"/>
      <c r="CG1245" s="66"/>
      <c r="CR1245" s="66"/>
      <c r="DG1245" s="66"/>
      <c r="DH1245" s="66"/>
      <c r="DI1245" s="66"/>
      <c r="DT1245" s="66"/>
      <c r="EE1245" s="66"/>
      <c r="EQ1245" s="66"/>
      <c r="FB1245" s="66"/>
      <c r="FM1245" s="66"/>
      <c r="FX1245" s="66"/>
    </row>
    <row r="1246" spans="3:180" s="67" customFormat="1" x14ac:dyDescent="0.2">
      <c r="C1246" s="68"/>
      <c r="G1246" s="69"/>
      <c r="H1246" s="69"/>
      <c r="S1246" s="66"/>
      <c r="AD1246" s="66"/>
      <c r="AZ1246" s="66"/>
      <c r="BV1246" s="66"/>
      <c r="CG1246" s="66"/>
      <c r="CR1246" s="66"/>
      <c r="DG1246" s="66"/>
      <c r="DH1246" s="66"/>
      <c r="DI1246" s="66"/>
      <c r="DT1246" s="66"/>
      <c r="EE1246" s="66"/>
      <c r="EQ1246" s="66"/>
      <c r="FB1246" s="66"/>
      <c r="FM1246" s="66"/>
      <c r="FX1246" s="66"/>
    </row>
    <row r="1247" spans="3:180" s="67" customFormat="1" x14ac:dyDescent="0.2">
      <c r="C1247" s="68"/>
      <c r="G1247" s="69"/>
      <c r="H1247" s="69"/>
      <c r="S1247" s="66"/>
      <c r="AD1247" s="66"/>
      <c r="AZ1247" s="66"/>
      <c r="BV1247" s="66"/>
      <c r="CG1247" s="66"/>
      <c r="CR1247" s="66"/>
      <c r="DG1247" s="66"/>
      <c r="DH1247" s="66"/>
      <c r="DI1247" s="66"/>
      <c r="DT1247" s="66"/>
      <c r="EE1247" s="66"/>
      <c r="EQ1247" s="66"/>
      <c r="FB1247" s="66"/>
      <c r="FM1247" s="66"/>
      <c r="FX1247" s="66"/>
    </row>
    <row r="1248" spans="3:180" s="67" customFormat="1" x14ac:dyDescent="0.2">
      <c r="C1248" s="68"/>
      <c r="G1248" s="69"/>
      <c r="H1248" s="69"/>
      <c r="S1248" s="66"/>
      <c r="AD1248" s="66"/>
      <c r="AZ1248" s="66"/>
      <c r="BV1248" s="66"/>
      <c r="CG1248" s="66"/>
      <c r="CR1248" s="66"/>
      <c r="DG1248" s="66"/>
      <c r="DH1248" s="66"/>
      <c r="DI1248" s="66"/>
      <c r="DT1248" s="66"/>
      <c r="EE1248" s="66"/>
      <c r="EQ1248" s="66"/>
      <c r="FB1248" s="66"/>
      <c r="FM1248" s="66"/>
      <c r="FX1248" s="66"/>
    </row>
    <row r="1249" spans="3:180" s="67" customFormat="1" x14ac:dyDescent="0.2">
      <c r="C1249" s="68"/>
      <c r="G1249" s="69"/>
      <c r="H1249" s="69"/>
      <c r="S1249" s="66"/>
      <c r="AD1249" s="66"/>
      <c r="AZ1249" s="66"/>
      <c r="BV1249" s="66"/>
      <c r="CG1249" s="66"/>
      <c r="CR1249" s="66"/>
      <c r="DG1249" s="66"/>
      <c r="DH1249" s="66"/>
      <c r="DI1249" s="66"/>
      <c r="DT1249" s="66"/>
      <c r="EE1249" s="66"/>
      <c r="EQ1249" s="66"/>
      <c r="FB1249" s="66"/>
      <c r="FM1249" s="66"/>
      <c r="FX1249" s="66"/>
    </row>
    <row r="1250" spans="3:180" s="67" customFormat="1" x14ac:dyDescent="0.2">
      <c r="C1250" s="68"/>
      <c r="G1250" s="69"/>
      <c r="H1250" s="69"/>
      <c r="S1250" s="66"/>
      <c r="AD1250" s="66"/>
      <c r="AZ1250" s="66"/>
      <c r="BV1250" s="66"/>
      <c r="CG1250" s="66"/>
      <c r="CR1250" s="66"/>
      <c r="DG1250" s="66"/>
      <c r="DH1250" s="66"/>
      <c r="DI1250" s="66"/>
      <c r="DT1250" s="66"/>
      <c r="EE1250" s="66"/>
      <c r="EQ1250" s="66"/>
      <c r="FB1250" s="66"/>
      <c r="FM1250" s="66"/>
      <c r="FX1250" s="66"/>
    </row>
    <row r="1251" spans="3:180" s="67" customFormat="1" x14ac:dyDescent="0.2">
      <c r="C1251" s="68"/>
      <c r="G1251" s="69"/>
      <c r="H1251" s="69"/>
      <c r="S1251" s="66"/>
      <c r="AD1251" s="66"/>
      <c r="AZ1251" s="66"/>
      <c r="BV1251" s="66"/>
      <c r="CG1251" s="66"/>
      <c r="CR1251" s="66"/>
      <c r="DG1251" s="66"/>
      <c r="DH1251" s="66"/>
      <c r="DI1251" s="66"/>
      <c r="DT1251" s="66"/>
      <c r="EE1251" s="66"/>
      <c r="EQ1251" s="66"/>
      <c r="FB1251" s="66"/>
      <c r="FM1251" s="66"/>
      <c r="FX1251" s="66"/>
    </row>
    <row r="1252" spans="3:180" s="67" customFormat="1" x14ac:dyDescent="0.2">
      <c r="C1252" s="68"/>
      <c r="G1252" s="69"/>
      <c r="H1252" s="69"/>
      <c r="S1252" s="66"/>
      <c r="AD1252" s="66"/>
      <c r="AZ1252" s="66"/>
      <c r="BV1252" s="66"/>
      <c r="CG1252" s="66"/>
      <c r="CR1252" s="66"/>
      <c r="DG1252" s="66"/>
      <c r="DH1252" s="66"/>
      <c r="DI1252" s="66"/>
      <c r="DT1252" s="66"/>
      <c r="EE1252" s="66"/>
      <c r="EQ1252" s="66"/>
      <c r="FB1252" s="66"/>
      <c r="FM1252" s="66"/>
      <c r="FX1252" s="66"/>
    </row>
    <row r="1253" spans="3:180" s="67" customFormat="1" x14ac:dyDescent="0.2">
      <c r="C1253" s="68"/>
      <c r="G1253" s="69"/>
      <c r="H1253" s="69"/>
      <c r="S1253" s="66"/>
      <c r="AD1253" s="66"/>
      <c r="AZ1253" s="66"/>
      <c r="BV1253" s="66"/>
      <c r="CG1253" s="66"/>
      <c r="CR1253" s="66"/>
      <c r="DG1253" s="66"/>
      <c r="DH1253" s="66"/>
      <c r="DI1253" s="66"/>
      <c r="DT1253" s="66"/>
      <c r="EE1253" s="66"/>
      <c r="EQ1253" s="66"/>
      <c r="FB1253" s="66"/>
      <c r="FM1253" s="66"/>
      <c r="FX1253" s="66"/>
    </row>
    <row r="1254" spans="3:180" s="67" customFormat="1" x14ac:dyDescent="0.2">
      <c r="C1254" s="68"/>
      <c r="G1254" s="69"/>
      <c r="H1254" s="69"/>
      <c r="S1254" s="66"/>
      <c r="AD1254" s="66"/>
      <c r="AZ1254" s="66"/>
      <c r="BV1254" s="66"/>
      <c r="CG1254" s="66"/>
      <c r="CR1254" s="66"/>
      <c r="DG1254" s="66"/>
      <c r="DH1254" s="66"/>
      <c r="DI1254" s="66"/>
      <c r="DT1254" s="66"/>
      <c r="EE1254" s="66"/>
      <c r="EQ1254" s="66"/>
      <c r="FB1254" s="66"/>
      <c r="FM1254" s="66"/>
      <c r="FX1254" s="66"/>
    </row>
    <row r="1255" spans="3:180" s="67" customFormat="1" x14ac:dyDescent="0.2">
      <c r="C1255" s="68"/>
      <c r="G1255" s="69"/>
      <c r="H1255" s="69"/>
      <c r="S1255" s="66"/>
      <c r="AD1255" s="66"/>
      <c r="AZ1255" s="66"/>
      <c r="BV1255" s="66"/>
      <c r="CG1255" s="66"/>
      <c r="CR1255" s="66"/>
      <c r="DG1255" s="66"/>
      <c r="DH1255" s="66"/>
      <c r="DI1255" s="66"/>
      <c r="DT1255" s="66"/>
      <c r="EE1255" s="66"/>
      <c r="EQ1255" s="66"/>
      <c r="FB1255" s="66"/>
      <c r="FM1255" s="66"/>
      <c r="FX1255" s="66"/>
    </row>
    <row r="1256" spans="3:180" s="67" customFormat="1" x14ac:dyDescent="0.2">
      <c r="C1256" s="68"/>
      <c r="G1256" s="69"/>
      <c r="H1256" s="69"/>
      <c r="S1256" s="66"/>
      <c r="AD1256" s="66"/>
      <c r="AZ1256" s="66"/>
      <c r="BV1256" s="66"/>
      <c r="CG1256" s="66"/>
      <c r="CR1256" s="66"/>
      <c r="DG1256" s="66"/>
      <c r="DH1256" s="66"/>
      <c r="DI1256" s="66"/>
      <c r="DT1256" s="66"/>
      <c r="EE1256" s="66"/>
      <c r="EQ1256" s="66"/>
      <c r="FB1256" s="66"/>
      <c r="FM1256" s="66"/>
      <c r="FX1256" s="66"/>
    </row>
    <row r="1257" spans="3:180" s="67" customFormat="1" x14ac:dyDescent="0.2">
      <c r="C1257" s="68"/>
      <c r="G1257" s="69"/>
      <c r="H1257" s="69"/>
      <c r="S1257" s="66"/>
      <c r="AD1257" s="66"/>
      <c r="AZ1257" s="66"/>
      <c r="BV1257" s="66"/>
      <c r="CG1257" s="66"/>
      <c r="CR1257" s="66"/>
      <c r="DG1257" s="66"/>
      <c r="DH1257" s="66"/>
      <c r="DI1257" s="66"/>
      <c r="DT1257" s="66"/>
      <c r="EE1257" s="66"/>
      <c r="EQ1257" s="66"/>
      <c r="FB1257" s="66"/>
      <c r="FM1257" s="66"/>
      <c r="FX1257" s="66"/>
    </row>
    <row r="1258" spans="3:180" s="67" customFormat="1" x14ac:dyDescent="0.2">
      <c r="C1258" s="68"/>
      <c r="G1258" s="69"/>
      <c r="H1258" s="69"/>
      <c r="S1258" s="66"/>
      <c r="AD1258" s="66"/>
      <c r="AZ1258" s="66"/>
      <c r="BV1258" s="66"/>
      <c r="CG1258" s="66"/>
      <c r="CR1258" s="66"/>
      <c r="DG1258" s="66"/>
      <c r="DH1258" s="66"/>
      <c r="DI1258" s="66"/>
      <c r="DT1258" s="66"/>
      <c r="EE1258" s="66"/>
      <c r="EQ1258" s="66"/>
      <c r="FB1258" s="66"/>
      <c r="FM1258" s="66"/>
      <c r="FX1258" s="66"/>
    </row>
    <row r="1259" spans="3:180" s="67" customFormat="1" x14ac:dyDescent="0.2">
      <c r="C1259" s="68"/>
      <c r="G1259" s="69"/>
      <c r="H1259" s="69"/>
      <c r="S1259" s="66"/>
      <c r="AD1259" s="66"/>
      <c r="AZ1259" s="66"/>
      <c r="BV1259" s="66"/>
      <c r="CG1259" s="66"/>
      <c r="CR1259" s="66"/>
      <c r="DG1259" s="66"/>
      <c r="DH1259" s="66"/>
      <c r="DI1259" s="66"/>
      <c r="DT1259" s="66"/>
      <c r="EE1259" s="66"/>
      <c r="EQ1259" s="66"/>
      <c r="FB1259" s="66"/>
      <c r="FM1259" s="66"/>
      <c r="FX1259" s="66"/>
    </row>
    <row r="1260" spans="3:180" s="67" customFormat="1" x14ac:dyDescent="0.2">
      <c r="C1260" s="68"/>
      <c r="G1260" s="69"/>
      <c r="H1260" s="69"/>
      <c r="S1260" s="66"/>
      <c r="AD1260" s="66"/>
      <c r="AZ1260" s="66"/>
      <c r="BV1260" s="66"/>
      <c r="CG1260" s="66"/>
      <c r="CR1260" s="66"/>
      <c r="DG1260" s="66"/>
      <c r="DH1260" s="66"/>
      <c r="DI1260" s="66"/>
      <c r="DT1260" s="66"/>
      <c r="EE1260" s="66"/>
      <c r="EQ1260" s="66"/>
      <c r="FB1260" s="66"/>
      <c r="FM1260" s="66"/>
      <c r="FX1260" s="66"/>
    </row>
    <row r="1261" spans="3:180" s="67" customFormat="1" x14ac:dyDescent="0.2">
      <c r="C1261" s="68"/>
      <c r="G1261" s="69"/>
      <c r="H1261" s="69"/>
      <c r="S1261" s="66"/>
      <c r="AD1261" s="66"/>
      <c r="AZ1261" s="66"/>
      <c r="BV1261" s="66"/>
      <c r="CG1261" s="66"/>
      <c r="CR1261" s="66"/>
      <c r="DG1261" s="66"/>
      <c r="DH1261" s="66"/>
      <c r="DI1261" s="66"/>
      <c r="DT1261" s="66"/>
      <c r="EE1261" s="66"/>
      <c r="EQ1261" s="66"/>
      <c r="FB1261" s="66"/>
      <c r="FM1261" s="66"/>
      <c r="FX1261" s="66"/>
    </row>
    <row r="1262" spans="3:180" s="67" customFormat="1" x14ac:dyDescent="0.2">
      <c r="C1262" s="68"/>
      <c r="G1262" s="69"/>
      <c r="H1262" s="69"/>
      <c r="S1262" s="66"/>
      <c r="AD1262" s="66"/>
      <c r="AZ1262" s="66"/>
      <c r="BV1262" s="66"/>
      <c r="CG1262" s="66"/>
      <c r="CR1262" s="66"/>
      <c r="DG1262" s="66"/>
      <c r="DH1262" s="66"/>
      <c r="DI1262" s="66"/>
      <c r="DT1262" s="66"/>
      <c r="EE1262" s="66"/>
      <c r="EQ1262" s="66"/>
      <c r="FB1262" s="66"/>
      <c r="FM1262" s="66"/>
      <c r="FX1262" s="66"/>
    </row>
    <row r="1263" spans="3:180" s="67" customFormat="1" x14ac:dyDescent="0.2">
      <c r="C1263" s="68"/>
      <c r="G1263" s="69"/>
      <c r="H1263" s="69"/>
      <c r="S1263" s="66"/>
      <c r="AD1263" s="66"/>
      <c r="AZ1263" s="66"/>
      <c r="BV1263" s="66"/>
      <c r="CG1263" s="66"/>
      <c r="CR1263" s="66"/>
      <c r="DG1263" s="66"/>
      <c r="DH1263" s="66"/>
      <c r="DI1263" s="66"/>
      <c r="DT1263" s="66"/>
      <c r="EE1263" s="66"/>
      <c r="EQ1263" s="66"/>
      <c r="FB1263" s="66"/>
      <c r="FM1263" s="66"/>
      <c r="FX1263" s="66"/>
    </row>
    <row r="1264" spans="3:180" s="67" customFormat="1" x14ac:dyDescent="0.2">
      <c r="C1264" s="68"/>
      <c r="G1264" s="69"/>
      <c r="H1264" s="69"/>
      <c r="S1264" s="66"/>
      <c r="AD1264" s="66"/>
      <c r="AZ1264" s="66"/>
      <c r="BV1264" s="66"/>
      <c r="CG1264" s="66"/>
      <c r="CR1264" s="66"/>
      <c r="DG1264" s="66"/>
      <c r="DH1264" s="66"/>
      <c r="DI1264" s="66"/>
      <c r="DT1264" s="66"/>
      <c r="EE1264" s="66"/>
      <c r="EQ1264" s="66"/>
      <c r="FB1264" s="66"/>
      <c r="FM1264" s="66"/>
      <c r="FX1264" s="66"/>
    </row>
    <row r="1265" spans="3:180" s="67" customFormat="1" x14ac:dyDescent="0.2">
      <c r="C1265" s="68"/>
      <c r="G1265" s="69"/>
      <c r="H1265" s="69"/>
      <c r="S1265" s="66"/>
      <c r="AD1265" s="66"/>
      <c r="AZ1265" s="66"/>
      <c r="BV1265" s="66"/>
      <c r="CG1265" s="66"/>
      <c r="CR1265" s="66"/>
      <c r="DG1265" s="66"/>
      <c r="DH1265" s="66"/>
      <c r="DI1265" s="66"/>
      <c r="DT1265" s="66"/>
      <c r="EE1265" s="66"/>
      <c r="EQ1265" s="66"/>
      <c r="FB1265" s="66"/>
      <c r="FM1265" s="66"/>
      <c r="FX1265" s="66"/>
    </row>
    <row r="1266" spans="3:180" s="67" customFormat="1" x14ac:dyDescent="0.2">
      <c r="C1266" s="68"/>
      <c r="G1266" s="69"/>
      <c r="H1266" s="69"/>
      <c r="S1266" s="66"/>
      <c r="AD1266" s="66"/>
      <c r="AZ1266" s="66"/>
      <c r="BV1266" s="66"/>
      <c r="CG1266" s="66"/>
      <c r="CR1266" s="66"/>
      <c r="DG1266" s="66"/>
      <c r="DH1266" s="66"/>
      <c r="DI1266" s="66"/>
      <c r="DT1266" s="66"/>
      <c r="EE1266" s="66"/>
      <c r="EQ1266" s="66"/>
      <c r="FB1266" s="66"/>
      <c r="FM1266" s="66"/>
      <c r="FX1266" s="66"/>
    </row>
    <row r="1267" spans="3:180" s="67" customFormat="1" x14ac:dyDescent="0.2">
      <c r="C1267" s="68"/>
      <c r="G1267" s="69"/>
      <c r="H1267" s="69"/>
      <c r="S1267" s="66"/>
      <c r="AD1267" s="66"/>
      <c r="AZ1267" s="66"/>
      <c r="BV1267" s="66"/>
      <c r="CG1267" s="66"/>
      <c r="CR1267" s="66"/>
      <c r="DG1267" s="66"/>
      <c r="DH1267" s="66"/>
      <c r="DI1267" s="66"/>
      <c r="DT1267" s="66"/>
      <c r="EE1267" s="66"/>
      <c r="EQ1267" s="66"/>
      <c r="FB1267" s="66"/>
      <c r="FM1267" s="66"/>
      <c r="FX1267" s="66"/>
    </row>
    <row r="1268" spans="3:180" s="67" customFormat="1" x14ac:dyDescent="0.2">
      <c r="C1268" s="68"/>
      <c r="G1268" s="69"/>
      <c r="H1268" s="69"/>
      <c r="S1268" s="66"/>
      <c r="AD1268" s="66"/>
      <c r="AZ1268" s="66"/>
      <c r="BV1268" s="66"/>
      <c r="CG1268" s="66"/>
      <c r="CR1268" s="66"/>
      <c r="DG1268" s="66"/>
      <c r="DH1268" s="66"/>
      <c r="DI1268" s="66"/>
      <c r="DT1268" s="66"/>
      <c r="EE1268" s="66"/>
      <c r="EQ1268" s="66"/>
      <c r="FB1268" s="66"/>
      <c r="FM1268" s="66"/>
      <c r="FX1268" s="66"/>
    </row>
    <row r="1269" spans="3:180" s="67" customFormat="1" x14ac:dyDescent="0.2">
      <c r="C1269" s="68"/>
      <c r="G1269" s="69"/>
      <c r="H1269" s="69"/>
      <c r="S1269" s="66"/>
      <c r="AD1269" s="66"/>
      <c r="AZ1269" s="66"/>
      <c r="BV1269" s="66"/>
      <c r="CG1269" s="66"/>
      <c r="CR1269" s="66"/>
      <c r="DG1269" s="66"/>
      <c r="DH1269" s="66"/>
      <c r="DI1269" s="66"/>
      <c r="DT1269" s="66"/>
      <c r="EE1269" s="66"/>
      <c r="EQ1269" s="66"/>
      <c r="FB1269" s="66"/>
      <c r="FM1269" s="66"/>
      <c r="FX1269" s="66"/>
    </row>
    <row r="1270" spans="3:180" s="67" customFormat="1" x14ac:dyDescent="0.2">
      <c r="C1270" s="68"/>
      <c r="G1270" s="69"/>
      <c r="H1270" s="69"/>
      <c r="S1270" s="66"/>
      <c r="AD1270" s="66"/>
      <c r="AZ1270" s="66"/>
      <c r="BV1270" s="66"/>
      <c r="CG1270" s="66"/>
      <c r="CR1270" s="66"/>
      <c r="DG1270" s="66"/>
      <c r="DH1270" s="66"/>
      <c r="DI1270" s="66"/>
      <c r="DT1270" s="66"/>
      <c r="EE1270" s="66"/>
      <c r="EQ1270" s="66"/>
      <c r="FB1270" s="66"/>
      <c r="FM1270" s="66"/>
      <c r="FX1270" s="66"/>
    </row>
    <row r="1271" spans="3:180" s="67" customFormat="1" x14ac:dyDescent="0.2">
      <c r="C1271" s="68"/>
      <c r="G1271" s="69"/>
      <c r="H1271" s="69"/>
      <c r="S1271" s="66"/>
      <c r="AD1271" s="66"/>
      <c r="AZ1271" s="66"/>
      <c r="BV1271" s="66"/>
      <c r="CG1271" s="66"/>
      <c r="CR1271" s="66"/>
      <c r="DG1271" s="66"/>
      <c r="DH1271" s="66"/>
      <c r="DI1271" s="66"/>
      <c r="DT1271" s="66"/>
      <c r="EE1271" s="66"/>
      <c r="EQ1271" s="66"/>
      <c r="FB1271" s="66"/>
      <c r="FM1271" s="66"/>
      <c r="FX1271" s="66"/>
    </row>
    <row r="1272" spans="3:180" s="67" customFormat="1" x14ac:dyDescent="0.2">
      <c r="C1272" s="68"/>
      <c r="G1272" s="69"/>
      <c r="H1272" s="69"/>
      <c r="S1272" s="66"/>
      <c r="AD1272" s="66"/>
      <c r="AZ1272" s="66"/>
      <c r="BV1272" s="66"/>
      <c r="CG1272" s="66"/>
      <c r="CR1272" s="66"/>
      <c r="DG1272" s="66"/>
      <c r="DH1272" s="66"/>
      <c r="DI1272" s="66"/>
      <c r="DT1272" s="66"/>
      <c r="EE1272" s="66"/>
      <c r="EQ1272" s="66"/>
      <c r="FB1272" s="66"/>
      <c r="FM1272" s="66"/>
      <c r="FX1272" s="66"/>
    </row>
    <row r="1273" spans="3:180" s="67" customFormat="1" x14ac:dyDescent="0.2">
      <c r="C1273" s="68"/>
      <c r="G1273" s="69"/>
      <c r="H1273" s="69"/>
      <c r="S1273" s="66"/>
      <c r="AD1273" s="66"/>
      <c r="AZ1273" s="66"/>
      <c r="BV1273" s="66"/>
      <c r="CG1273" s="66"/>
      <c r="CR1273" s="66"/>
      <c r="DG1273" s="66"/>
      <c r="DH1273" s="66"/>
      <c r="DI1273" s="66"/>
      <c r="DT1273" s="66"/>
      <c r="EE1273" s="66"/>
      <c r="EQ1273" s="66"/>
      <c r="FB1273" s="66"/>
      <c r="FM1273" s="66"/>
      <c r="FX1273" s="66"/>
    </row>
    <row r="1274" spans="3:180" s="67" customFormat="1" x14ac:dyDescent="0.2">
      <c r="C1274" s="68"/>
      <c r="G1274" s="69"/>
      <c r="H1274" s="69"/>
      <c r="S1274" s="66"/>
      <c r="AD1274" s="66"/>
      <c r="AZ1274" s="66"/>
      <c r="BV1274" s="66"/>
      <c r="CG1274" s="66"/>
      <c r="CR1274" s="66"/>
      <c r="DG1274" s="66"/>
      <c r="DH1274" s="66"/>
      <c r="DI1274" s="66"/>
      <c r="DT1274" s="66"/>
      <c r="EE1274" s="66"/>
      <c r="EQ1274" s="66"/>
      <c r="FB1274" s="66"/>
      <c r="FM1274" s="66"/>
      <c r="FX1274" s="66"/>
    </row>
    <row r="1275" spans="3:180" s="67" customFormat="1" x14ac:dyDescent="0.2">
      <c r="C1275" s="68"/>
      <c r="G1275" s="69"/>
      <c r="H1275" s="69"/>
      <c r="S1275" s="66"/>
      <c r="AD1275" s="66"/>
      <c r="AZ1275" s="66"/>
      <c r="BV1275" s="66"/>
      <c r="CG1275" s="66"/>
      <c r="CR1275" s="66"/>
      <c r="DG1275" s="66"/>
      <c r="DH1275" s="66"/>
      <c r="DI1275" s="66"/>
      <c r="DT1275" s="66"/>
      <c r="EE1275" s="66"/>
      <c r="EQ1275" s="66"/>
      <c r="FB1275" s="66"/>
      <c r="FM1275" s="66"/>
      <c r="FX1275" s="66"/>
    </row>
    <row r="1276" spans="3:180" s="67" customFormat="1" x14ac:dyDescent="0.2">
      <c r="C1276" s="68"/>
      <c r="G1276" s="69"/>
      <c r="H1276" s="69"/>
      <c r="S1276" s="66"/>
      <c r="AD1276" s="66"/>
      <c r="AZ1276" s="66"/>
      <c r="BV1276" s="66"/>
      <c r="CG1276" s="66"/>
      <c r="CR1276" s="66"/>
      <c r="DG1276" s="66"/>
      <c r="DH1276" s="66"/>
      <c r="DI1276" s="66"/>
      <c r="DT1276" s="66"/>
      <c r="EE1276" s="66"/>
      <c r="EQ1276" s="66"/>
      <c r="FB1276" s="66"/>
      <c r="FM1276" s="66"/>
      <c r="FX1276" s="66"/>
    </row>
    <row r="1277" spans="3:180" s="67" customFormat="1" x14ac:dyDescent="0.2">
      <c r="C1277" s="68"/>
      <c r="G1277" s="69"/>
      <c r="H1277" s="69"/>
      <c r="S1277" s="66"/>
      <c r="AD1277" s="66"/>
      <c r="AZ1277" s="66"/>
      <c r="BV1277" s="66"/>
      <c r="CG1277" s="66"/>
      <c r="CR1277" s="66"/>
      <c r="DG1277" s="66"/>
      <c r="DH1277" s="66"/>
      <c r="DI1277" s="66"/>
      <c r="DT1277" s="66"/>
      <c r="EE1277" s="66"/>
      <c r="EQ1277" s="66"/>
      <c r="FB1277" s="66"/>
      <c r="FM1277" s="66"/>
      <c r="FX1277" s="66"/>
    </row>
    <row r="1278" spans="3:180" s="67" customFormat="1" x14ac:dyDescent="0.2">
      <c r="C1278" s="68"/>
      <c r="G1278" s="69"/>
      <c r="H1278" s="69"/>
      <c r="S1278" s="66"/>
      <c r="AD1278" s="66"/>
      <c r="AZ1278" s="66"/>
      <c r="BV1278" s="66"/>
      <c r="CG1278" s="66"/>
      <c r="CR1278" s="66"/>
      <c r="DG1278" s="66"/>
      <c r="DH1278" s="66"/>
      <c r="DI1278" s="66"/>
      <c r="DT1278" s="66"/>
      <c r="EE1278" s="66"/>
      <c r="EQ1278" s="66"/>
      <c r="FB1278" s="66"/>
      <c r="FM1278" s="66"/>
      <c r="FX1278" s="66"/>
    </row>
    <row r="1279" spans="3:180" s="67" customFormat="1" x14ac:dyDescent="0.2">
      <c r="C1279" s="68"/>
      <c r="G1279" s="69"/>
      <c r="H1279" s="69"/>
      <c r="S1279" s="66"/>
      <c r="AD1279" s="66"/>
      <c r="AZ1279" s="66"/>
      <c r="BV1279" s="66"/>
      <c r="CG1279" s="66"/>
      <c r="CR1279" s="66"/>
      <c r="DG1279" s="66"/>
      <c r="DH1279" s="66"/>
      <c r="DI1279" s="66"/>
      <c r="DT1279" s="66"/>
      <c r="EE1279" s="66"/>
      <c r="EQ1279" s="66"/>
      <c r="FB1279" s="66"/>
      <c r="FM1279" s="66"/>
      <c r="FX1279" s="66"/>
    </row>
    <row r="1280" spans="3:180" s="67" customFormat="1" x14ac:dyDescent="0.2">
      <c r="C1280" s="68"/>
      <c r="G1280" s="69"/>
      <c r="H1280" s="69"/>
      <c r="S1280" s="66"/>
      <c r="AD1280" s="66"/>
      <c r="AZ1280" s="66"/>
      <c r="BV1280" s="66"/>
      <c r="CG1280" s="66"/>
      <c r="CR1280" s="66"/>
      <c r="DG1280" s="66"/>
      <c r="DH1280" s="66"/>
      <c r="DI1280" s="66"/>
      <c r="DT1280" s="66"/>
      <c r="EE1280" s="66"/>
      <c r="EQ1280" s="66"/>
      <c r="FB1280" s="66"/>
      <c r="FM1280" s="66"/>
      <c r="FX1280" s="66"/>
    </row>
    <row r="1281" spans="3:180" s="67" customFormat="1" x14ac:dyDescent="0.2">
      <c r="C1281" s="68"/>
      <c r="G1281" s="69"/>
      <c r="H1281" s="69"/>
      <c r="S1281" s="66"/>
      <c r="AD1281" s="66"/>
      <c r="AZ1281" s="66"/>
      <c r="BV1281" s="66"/>
      <c r="CG1281" s="66"/>
      <c r="CR1281" s="66"/>
      <c r="DG1281" s="66"/>
      <c r="DH1281" s="66"/>
      <c r="DI1281" s="66"/>
      <c r="DT1281" s="66"/>
      <c r="EE1281" s="66"/>
      <c r="EQ1281" s="66"/>
      <c r="FB1281" s="66"/>
      <c r="FM1281" s="66"/>
      <c r="FX1281" s="66"/>
    </row>
    <row r="1282" spans="3:180" s="67" customFormat="1" x14ac:dyDescent="0.2">
      <c r="C1282" s="68"/>
      <c r="G1282" s="69"/>
      <c r="H1282" s="69"/>
      <c r="S1282" s="66"/>
      <c r="AD1282" s="66"/>
      <c r="AZ1282" s="66"/>
      <c r="BV1282" s="66"/>
      <c r="CG1282" s="66"/>
      <c r="CR1282" s="66"/>
      <c r="DG1282" s="66"/>
      <c r="DH1282" s="66"/>
      <c r="DI1282" s="66"/>
      <c r="DT1282" s="66"/>
      <c r="EE1282" s="66"/>
      <c r="EQ1282" s="66"/>
      <c r="FB1282" s="66"/>
      <c r="FM1282" s="66"/>
      <c r="FX1282" s="66"/>
    </row>
    <row r="1283" spans="3:180" s="67" customFormat="1" x14ac:dyDescent="0.2">
      <c r="C1283" s="68"/>
      <c r="G1283" s="69"/>
      <c r="H1283" s="69"/>
      <c r="S1283" s="66"/>
      <c r="AD1283" s="66"/>
      <c r="AZ1283" s="66"/>
      <c r="BV1283" s="66"/>
      <c r="CG1283" s="66"/>
      <c r="CR1283" s="66"/>
      <c r="DG1283" s="66"/>
      <c r="DH1283" s="66"/>
      <c r="DI1283" s="66"/>
      <c r="DT1283" s="66"/>
      <c r="EE1283" s="66"/>
      <c r="EQ1283" s="66"/>
      <c r="FB1283" s="66"/>
      <c r="FM1283" s="66"/>
      <c r="FX1283" s="66"/>
    </row>
    <row r="1284" spans="3:180" s="67" customFormat="1" x14ac:dyDescent="0.2">
      <c r="C1284" s="68"/>
      <c r="G1284" s="69"/>
      <c r="H1284" s="69"/>
      <c r="S1284" s="66"/>
      <c r="AD1284" s="66"/>
      <c r="AZ1284" s="66"/>
      <c r="BV1284" s="66"/>
      <c r="CG1284" s="66"/>
      <c r="CR1284" s="66"/>
      <c r="DG1284" s="66"/>
      <c r="DH1284" s="66"/>
      <c r="DI1284" s="66"/>
      <c r="DT1284" s="66"/>
      <c r="EE1284" s="66"/>
      <c r="EQ1284" s="66"/>
      <c r="FB1284" s="66"/>
      <c r="FM1284" s="66"/>
      <c r="FX1284" s="66"/>
    </row>
    <row r="1285" spans="3:180" s="67" customFormat="1" x14ac:dyDescent="0.2">
      <c r="C1285" s="68"/>
      <c r="G1285" s="69"/>
      <c r="H1285" s="69"/>
      <c r="S1285" s="66"/>
      <c r="AD1285" s="66"/>
      <c r="AZ1285" s="66"/>
      <c r="BV1285" s="66"/>
      <c r="CG1285" s="66"/>
      <c r="CR1285" s="66"/>
      <c r="DG1285" s="66"/>
      <c r="DH1285" s="66"/>
      <c r="DI1285" s="66"/>
      <c r="DT1285" s="66"/>
      <c r="EE1285" s="66"/>
      <c r="EQ1285" s="66"/>
      <c r="FB1285" s="66"/>
      <c r="FM1285" s="66"/>
      <c r="FX1285" s="66"/>
    </row>
    <row r="1286" spans="3:180" s="67" customFormat="1" x14ac:dyDescent="0.2">
      <c r="C1286" s="68"/>
      <c r="G1286" s="69"/>
      <c r="H1286" s="69"/>
      <c r="S1286" s="66"/>
      <c r="AD1286" s="66"/>
      <c r="AZ1286" s="66"/>
      <c r="BV1286" s="66"/>
      <c r="CG1286" s="66"/>
      <c r="CR1286" s="66"/>
      <c r="DG1286" s="66"/>
      <c r="DH1286" s="66"/>
      <c r="DI1286" s="66"/>
      <c r="DT1286" s="66"/>
      <c r="EE1286" s="66"/>
      <c r="EQ1286" s="66"/>
      <c r="FB1286" s="66"/>
      <c r="FM1286" s="66"/>
      <c r="FX1286" s="66"/>
    </row>
    <row r="1287" spans="3:180" s="67" customFormat="1" x14ac:dyDescent="0.2">
      <c r="C1287" s="68"/>
      <c r="G1287" s="69"/>
      <c r="H1287" s="69"/>
      <c r="S1287" s="66"/>
      <c r="AD1287" s="66"/>
      <c r="AZ1287" s="66"/>
      <c r="BV1287" s="66"/>
      <c r="CG1287" s="66"/>
      <c r="CR1287" s="66"/>
      <c r="DG1287" s="66"/>
      <c r="DH1287" s="66"/>
      <c r="DI1287" s="66"/>
      <c r="DT1287" s="66"/>
      <c r="EE1287" s="66"/>
      <c r="EQ1287" s="66"/>
      <c r="FB1287" s="66"/>
      <c r="FM1287" s="66"/>
      <c r="FX1287" s="66"/>
    </row>
    <row r="1288" spans="3:180" s="67" customFormat="1" x14ac:dyDescent="0.2">
      <c r="C1288" s="68"/>
      <c r="G1288" s="69"/>
      <c r="H1288" s="69"/>
      <c r="S1288" s="66"/>
      <c r="AD1288" s="66"/>
      <c r="AZ1288" s="66"/>
      <c r="BV1288" s="66"/>
      <c r="CG1288" s="66"/>
      <c r="CR1288" s="66"/>
      <c r="DG1288" s="66"/>
      <c r="DH1288" s="66"/>
      <c r="DI1288" s="66"/>
      <c r="DT1288" s="66"/>
      <c r="EE1288" s="66"/>
      <c r="EQ1288" s="66"/>
      <c r="FB1288" s="66"/>
      <c r="FM1288" s="66"/>
      <c r="FX1288" s="66"/>
    </row>
    <row r="1289" spans="3:180" s="67" customFormat="1" x14ac:dyDescent="0.2">
      <c r="C1289" s="68"/>
      <c r="G1289" s="69"/>
      <c r="H1289" s="69"/>
      <c r="S1289" s="66"/>
      <c r="AD1289" s="66"/>
      <c r="AZ1289" s="66"/>
      <c r="BV1289" s="66"/>
      <c r="CG1289" s="66"/>
      <c r="CR1289" s="66"/>
      <c r="DG1289" s="66"/>
      <c r="DH1289" s="66"/>
      <c r="DI1289" s="66"/>
      <c r="DT1289" s="66"/>
      <c r="EE1289" s="66"/>
      <c r="EQ1289" s="66"/>
      <c r="FB1289" s="66"/>
      <c r="FM1289" s="66"/>
      <c r="FX1289" s="66"/>
    </row>
    <row r="1290" spans="3:180" s="67" customFormat="1" x14ac:dyDescent="0.2">
      <c r="C1290" s="68"/>
      <c r="G1290" s="69"/>
      <c r="H1290" s="69"/>
      <c r="S1290" s="66"/>
      <c r="AD1290" s="66"/>
      <c r="AZ1290" s="66"/>
      <c r="BV1290" s="66"/>
      <c r="CG1290" s="66"/>
      <c r="CR1290" s="66"/>
      <c r="DG1290" s="66"/>
      <c r="DH1290" s="66"/>
      <c r="DI1290" s="66"/>
      <c r="DT1290" s="66"/>
      <c r="EE1290" s="66"/>
      <c r="EQ1290" s="66"/>
      <c r="FB1290" s="66"/>
      <c r="FM1290" s="66"/>
      <c r="FX1290" s="66"/>
    </row>
    <row r="1291" spans="3:180" s="67" customFormat="1" x14ac:dyDescent="0.2">
      <c r="C1291" s="68"/>
      <c r="G1291" s="69"/>
      <c r="H1291" s="69"/>
      <c r="S1291" s="66"/>
      <c r="AD1291" s="66"/>
      <c r="AZ1291" s="66"/>
      <c r="BV1291" s="66"/>
      <c r="CG1291" s="66"/>
      <c r="CR1291" s="66"/>
      <c r="DG1291" s="66"/>
      <c r="DH1291" s="66"/>
      <c r="DI1291" s="66"/>
      <c r="DT1291" s="66"/>
      <c r="EE1291" s="66"/>
      <c r="EQ1291" s="66"/>
      <c r="FB1291" s="66"/>
      <c r="FM1291" s="66"/>
      <c r="FX1291" s="66"/>
    </row>
    <row r="1292" spans="3:180" s="67" customFormat="1" x14ac:dyDescent="0.2">
      <c r="C1292" s="68"/>
      <c r="G1292" s="69"/>
      <c r="H1292" s="69"/>
      <c r="S1292" s="66"/>
      <c r="AD1292" s="66"/>
      <c r="AZ1292" s="66"/>
      <c r="BV1292" s="66"/>
      <c r="CG1292" s="66"/>
      <c r="CR1292" s="66"/>
      <c r="DG1292" s="66"/>
      <c r="DH1292" s="66"/>
      <c r="DI1292" s="66"/>
      <c r="DT1292" s="66"/>
      <c r="EE1292" s="66"/>
      <c r="EQ1292" s="66"/>
      <c r="FB1292" s="66"/>
      <c r="FM1292" s="66"/>
      <c r="FX1292" s="66"/>
    </row>
    <row r="1293" spans="3:180" s="67" customFormat="1" x14ac:dyDescent="0.2">
      <c r="C1293" s="68"/>
      <c r="G1293" s="69"/>
      <c r="H1293" s="69"/>
      <c r="S1293" s="66"/>
      <c r="AD1293" s="66"/>
      <c r="AZ1293" s="66"/>
      <c r="BV1293" s="66"/>
      <c r="CG1293" s="66"/>
      <c r="CR1293" s="66"/>
      <c r="DG1293" s="66"/>
      <c r="DH1293" s="66"/>
      <c r="DI1293" s="66"/>
      <c r="DT1293" s="66"/>
      <c r="EE1293" s="66"/>
      <c r="EQ1293" s="66"/>
      <c r="FB1293" s="66"/>
      <c r="FM1293" s="66"/>
      <c r="FX1293" s="66"/>
    </row>
    <row r="1294" spans="3:180" s="67" customFormat="1" x14ac:dyDescent="0.2">
      <c r="C1294" s="68"/>
      <c r="G1294" s="69"/>
      <c r="H1294" s="69"/>
      <c r="S1294" s="66"/>
      <c r="AD1294" s="66"/>
      <c r="AZ1294" s="66"/>
      <c r="BV1294" s="66"/>
      <c r="CG1294" s="66"/>
      <c r="CR1294" s="66"/>
      <c r="DG1294" s="66"/>
      <c r="DH1294" s="66"/>
      <c r="DI1294" s="66"/>
      <c r="DT1294" s="66"/>
      <c r="EE1294" s="66"/>
      <c r="EQ1294" s="66"/>
      <c r="FB1294" s="66"/>
      <c r="FM1294" s="66"/>
      <c r="FX1294" s="66"/>
    </row>
    <row r="1295" spans="3:180" s="67" customFormat="1" x14ac:dyDescent="0.2">
      <c r="C1295" s="68"/>
      <c r="G1295" s="69"/>
      <c r="H1295" s="69"/>
      <c r="S1295" s="66"/>
      <c r="AD1295" s="66"/>
      <c r="AZ1295" s="66"/>
      <c r="BV1295" s="66"/>
      <c r="CG1295" s="66"/>
      <c r="CR1295" s="66"/>
      <c r="DG1295" s="66"/>
      <c r="DH1295" s="66"/>
      <c r="DI1295" s="66"/>
      <c r="DT1295" s="66"/>
      <c r="EE1295" s="66"/>
      <c r="EQ1295" s="66"/>
      <c r="FB1295" s="66"/>
      <c r="FM1295" s="66"/>
      <c r="FX1295" s="66"/>
    </row>
    <row r="1296" spans="3:180" s="67" customFormat="1" x14ac:dyDescent="0.2">
      <c r="C1296" s="68"/>
      <c r="G1296" s="69"/>
      <c r="H1296" s="69"/>
      <c r="S1296" s="66"/>
      <c r="AD1296" s="66"/>
      <c r="AZ1296" s="66"/>
      <c r="BV1296" s="66"/>
      <c r="CG1296" s="66"/>
      <c r="CR1296" s="66"/>
      <c r="DG1296" s="66"/>
      <c r="DH1296" s="66"/>
      <c r="DI1296" s="66"/>
      <c r="DT1296" s="66"/>
      <c r="EE1296" s="66"/>
      <c r="EQ1296" s="66"/>
      <c r="FB1296" s="66"/>
      <c r="FM1296" s="66"/>
      <c r="FX1296" s="66"/>
    </row>
    <row r="1297" spans="3:180" s="67" customFormat="1" x14ac:dyDescent="0.2">
      <c r="C1297" s="68"/>
      <c r="G1297" s="69"/>
      <c r="H1297" s="69"/>
      <c r="S1297" s="66"/>
      <c r="AD1297" s="66"/>
      <c r="AZ1297" s="66"/>
      <c r="BV1297" s="66"/>
      <c r="CG1297" s="66"/>
      <c r="CR1297" s="66"/>
      <c r="DG1297" s="66"/>
      <c r="DH1297" s="66"/>
      <c r="DI1297" s="66"/>
      <c r="DT1297" s="66"/>
      <c r="EE1297" s="66"/>
      <c r="EQ1297" s="66"/>
      <c r="FB1297" s="66"/>
      <c r="FM1297" s="66"/>
      <c r="FX1297" s="66"/>
    </row>
    <row r="1298" spans="3:180" s="67" customFormat="1" x14ac:dyDescent="0.2">
      <c r="C1298" s="68"/>
      <c r="G1298" s="69"/>
      <c r="H1298" s="69"/>
      <c r="S1298" s="66"/>
      <c r="AD1298" s="66"/>
      <c r="AZ1298" s="66"/>
      <c r="BV1298" s="66"/>
      <c r="CG1298" s="66"/>
      <c r="CR1298" s="66"/>
      <c r="DG1298" s="66"/>
      <c r="DH1298" s="66"/>
      <c r="DI1298" s="66"/>
      <c r="DT1298" s="66"/>
      <c r="EE1298" s="66"/>
      <c r="EQ1298" s="66"/>
      <c r="FB1298" s="66"/>
      <c r="FM1298" s="66"/>
      <c r="FX1298" s="66"/>
    </row>
    <row r="1299" spans="3:180" s="67" customFormat="1" x14ac:dyDescent="0.2">
      <c r="C1299" s="68"/>
      <c r="G1299" s="69"/>
      <c r="H1299" s="69"/>
      <c r="S1299" s="66"/>
      <c r="AD1299" s="66"/>
      <c r="AZ1299" s="66"/>
      <c r="BV1299" s="66"/>
      <c r="CG1299" s="66"/>
      <c r="CR1299" s="66"/>
      <c r="DG1299" s="66"/>
      <c r="DH1299" s="66"/>
      <c r="DI1299" s="66"/>
      <c r="DT1299" s="66"/>
      <c r="EE1299" s="66"/>
      <c r="EQ1299" s="66"/>
      <c r="FB1299" s="66"/>
      <c r="FM1299" s="66"/>
      <c r="FX1299" s="66"/>
    </row>
    <row r="1300" spans="3:180" s="67" customFormat="1" x14ac:dyDescent="0.2">
      <c r="C1300" s="68"/>
      <c r="G1300" s="69"/>
      <c r="H1300" s="69"/>
      <c r="S1300" s="66"/>
      <c r="AD1300" s="66"/>
      <c r="AZ1300" s="66"/>
      <c r="BV1300" s="66"/>
      <c r="CG1300" s="66"/>
      <c r="CR1300" s="66"/>
      <c r="DG1300" s="66"/>
      <c r="DH1300" s="66"/>
      <c r="DI1300" s="66"/>
      <c r="DT1300" s="66"/>
      <c r="EE1300" s="66"/>
      <c r="EQ1300" s="66"/>
      <c r="FB1300" s="66"/>
      <c r="FM1300" s="66"/>
      <c r="FX1300" s="66"/>
    </row>
    <row r="1301" spans="3:180" s="67" customFormat="1" x14ac:dyDescent="0.2">
      <c r="C1301" s="68"/>
      <c r="G1301" s="69"/>
      <c r="H1301" s="69"/>
      <c r="S1301" s="66"/>
      <c r="AD1301" s="66"/>
      <c r="AZ1301" s="66"/>
      <c r="BV1301" s="66"/>
      <c r="CG1301" s="66"/>
      <c r="CR1301" s="66"/>
      <c r="DG1301" s="66"/>
      <c r="DH1301" s="66"/>
      <c r="DI1301" s="66"/>
      <c r="DT1301" s="66"/>
      <c r="EE1301" s="66"/>
      <c r="EQ1301" s="66"/>
      <c r="FB1301" s="66"/>
      <c r="FM1301" s="66"/>
      <c r="FX1301" s="66"/>
    </row>
    <row r="1302" spans="3:180" s="67" customFormat="1" x14ac:dyDescent="0.2">
      <c r="C1302" s="68"/>
      <c r="G1302" s="69"/>
      <c r="H1302" s="69"/>
      <c r="S1302" s="66"/>
      <c r="AD1302" s="66"/>
      <c r="AZ1302" s="66"/>
      <c r="BV1302" s="66"/>
      <c r="CG1302" s="66"/>
      <c r="CR1302" s="66"/>
      <c r="DG1302" s="66"/>
      <c r="DH1302" s="66"/>
      <c r="DI1302" s="66"/>
      <c r="DT1302" s="66"/>
      <c r="EE1302" s="66"/>
      <c r="EQ1302" s="66"/>
      <c r="FB1302" s="66"/>
      <c r="FM1302" s="66"/>
      <c r="FX1302" s="66"/>
    </row>
    <row r="1303" spans="3:180" s="67" customFormat="1" x14ac:dyDescent="0.2">
      <c r="C1303" s="68"/>
      <c r="G1303" s="69"/>
      <c r="H1303" s="69"/>
      <c r="S1303" s="66"/>
      <c r="AD1303" s="66"/>
      <c r="AZ1303" s="66"/>
      <c r="BV1303" s="66"/>
      <c r="CG1303" s="66"/>
      <c r="CR1303" s="66"/>
      <c r="DG1303" s="66"/>
      <c r="DH1303" s="66"/>
      <c r="DI1303" s="66"/>
      <c r="DT1303" s="66"/>
      <c r="EE1303" s="66"/>
      <c r="EQ1303" s="66"/>
      <c r="FB1303" s="66"/>
      <c r="FM1303" s="66"/>
      <c r="FX1303" s="66"/>
    </row>
    <row r="1304" spans="3:180" s="67" customFormat="1" x14ac:dyDescent="0.2">
      <c r="C1304" s="68"/>
      <c r="G1304" s="69"/>
      <c r="H1304" s="69"/>
      <c r="S1304" s="66"/>
      <c r="AD1304" s="66"/>
      <c r="AZ1304" s="66"/>
      <c r="BV1304" s="66"/>
      <c r="CG1304" s="66"/>
      <c r="CR1304" s="66"/>
      <c r="DG1304" s="66"/>
      <c r="DH1304" s="66"/>
      <c r="DI1304" s="66"/>
      <c r="DT1304" s="66"/>
      <c r="EE1304" s="66"/>
      <c r="EQ1304" s="66"/>
      <c r="FB1304" s="66"/>
      <c r="FM1304" s="66"/>
      <c r="FX1304" s="66"/>
    </row>
    <row r="1305" spans="3:180" s="67" customFormat="1" x14ac:dyDescent="0.2">
      <c r="C1305" s="68"/>
      <c r="G1305" s="69"/>
      <c r="H1305" s="69"/>
      <c r="S1305" s="66"/>
      <c r="AD1305" s="66"/>
      <c r="AZ1305" s="66"/>
      <c r="BV1305" s="66"/>
      <c r="CG1305" s="66"/>
      <c r="CR1305" s="66"/>
      <c r="DG1305" s="66"/>
      <c r="DH1305" s="66"/>
      <c r="DI1305" s="66"/>
      <c r="DT1305" s="66"/>
      <c r="EE1305" s="66"/>
      <c r="EQ1305" s="66"/>
      <c r="FB1305" s="66"/>
      <c r="FM1305" s="66"/>
      <c r="FX1305" s="66"/>
    </row>
    <row r="1306" spans="3:180" s="67" customFormat="1" x14ac:dyDescent="0.2">
      <c r="C1306" s="68"/>
      <c r="G1306" s="69"/>
      <c r="H1306" s="69"/>
      <c r="S1306" s="66"/>
      <c r="AD1306" s="66"/>
      <c r="AZ1306" s="66"/>
      <c r="BV1306" s="66"/>
      <c r="CG1306" s="66"/>
      <c r="CR1306" s="66"/>
      <c r="DG1306" s="66"/>
      <c r="DH1306" s="66"/>
      <c r="DI1306" s="66"/>
      <c r="DT1306" s="66"/>
      <c r="EE1306" s="66"/>
      <c r="EQ1306" s="66"/>
      <c r="FB1306" s="66"/>
      <c r="FM1306" s="66"/>
      <c r="FX1306" s="66"/>
    </row>
    <row r="1307" spans="3:180" s="67" customFormat="1" x14ac:dyDescent="0.2">
      <c r="C1307" s="68"/>
      <c r="G1307" s="69"/>
      <c r="H1307" s="69"/>
      <c r="S1307" s="66"/>
      <c r="AD1307" s="66"/>
      <c r="AZ1307" s="66"/>
      <c r="BV1307" s="66"/>
      <c r="CG1307" s="66"/>
      <c r="CR1307" s="66"/>
      <c r="DG1307" s="66"/>
      <c r="DH1307" s="66"/>
      <c r="DI1307" s="66"/>
      <c r="DT1307" s="66"/>
      <c r="EE1307" s="66"/>
      <c r="EQ1307" s="66"/>
      <c r="FB1307" s="66"/>
      <c r="FM1307" s="66"/>
      <c r="FX1307" s="66"/>
    </row>
    <row r="1308" spans="3:180" s="67" customFormat="1" x14ac:dyDescent="0.2">
      <c r="C1308" s="68"/>
      <c r="G1308" s="69"/>
      <c r="H1308" s="69"/>
      <c r="S1308" s="66"/>
      <c r="AD1308" s="66"/>
      <c r="AZ1308" s="66"/>
      <c r="BV1308" s="66"/>
      <c r="CG1308" s="66"/>
      <c r="CR1308" s="66"/>
      <c r="DG1308" s="66"/>
      <c r="DH1308" s="66"/>
      <c r="DI1308" s="66"/>
      <c r="DT1308" s="66"/>
      <c r="EE1308" s="66"/>
      <c r="EQ1308" s="66"/>
      <c r="FB1308" s="66"/>
      <c r="FM1308" s="66"/>
      <c r="FX1308" s="66"/>
    </row>
    <row r="1309" spans="3:180" s="67" customFormat="1" x14ac:dyDescent="0.2">
      <c r="C1309" s="68"/>
      <c r="G1309" s="69"/>
      <c r="H1309" s="69"/>
      <c r="S1309" s="66"/>
      <c r="AD1309" s="66"/>
      <c r="AZ1309" s="66"/>
      <c r="BV1309" s="66"/>
      <c r="CG1309" s="66"/>
      <c r="CR1309" s="66"/>
      <c r="DG1309" s="66"/>
      <c r="DH1309" s="66"/>
      <c r="DI1309" s="66"/>
      <c r="DT1309" s="66"/>
      <c r="EE1309" s="66"/>
      <c r="EQ1309" s="66"/>
      <c r="FB1309" s="66"/>
      <c r="FM1309" s="66"/>
      <c r="FX1309" s="66"/>
    </row>
    <row r="1310" spans="3:180" s="67" customFormat="1" x14ac:dyDescent="0.2">
      <c r="C1310" s="68"/>
      <c r="G1310" s="69"/>
      <c r="H1310" s="69"/>
      <c r="S1310" s="66"/>
      <c r="AD1310" s="66"/>
      <c r="AZ1310" s="66"/>
      <c r="BV1310" s="66"/>
      <c r="CG1310" s="66"/>
      <c r="CR1310" s="66"/>
      <c r="DG1310" s="66"/>
      <c r="DH1310" s="66"/>
      <c r="DI1310" s="66"/>
      <c r="DT1310" s="66"/>
      <c r="EE1310" s="66"/>
      <c r="EQ1310" s="66"/>
      <c r="FB1310" s="66"/>
      <c r="FM1310" s="66"/>
      <c r="FX1310" s="66"/>
    </row>
    <row r="1311" spans="3:180" s="67" customFormat="1" x14ac:dyDescent="0.2">
      <c r="C1311" s="68"/>
      <c r="G1311" s="69"/>
      <c r="H1311" s="69"/>
      <c r="S1311" s="66"/>
      <c r="AD1311" s="66"/>
      <c r="AZ1311" s="66"/>
      <c r="BV1311" s="66"/>
      <c r="CG1311" s="66"/>
      <c r="CR1311" s="66"/>
      <c r="DG1311" s="66"/>
      <c r="DH1311" s="66"/>
      <c r="DI1311" s="66"/>
      <c r="DT1311" s="66"/>
      <c r="EE1311" s="66"/>
      <c r="EQ1311" s="66"/>
      <c r="FB1311" s="66"/>
      <c r="FM1311" s="66"/>
      <c r="FX1311" s="66"/>
    </row>
    <row r="1312" spans="3:180" s="67" customFormat="1" x14ac:dyDescent="0.2">
      <c r="C1312" s="68"/>
      <c r="G1312" s="69"/>
      <c r="H1312" s="69"/>
      <c r="S1312" s="66"/>
      <c r="AD1312" s="66"/>
      <c r="AZ1312" s="66"/>
      <c r="BV1312" s="66"/>
      <c r="CG1312" s="66"/>
      <c r="CR1312" s="66"/>
      <c r="DG1312" s="66"/>
      <c r="DH1312" s="66"/>
      <c r="DI1312" s="66"/>
      <c r="DT1312" s="66"/>
      <c r="EE1312" s="66"/>
      <c r="EQ1312" s="66"/>
      <c r="FB1312" s="66"/>
      <c r="FM1312" s="66"/>
      <c r="FX1312" s="66"/>
    </row>
    <row r="1313" spans="3:180" s="67" customFormat="1" x14ac:dyDescent="0.2">
      <c r="C1313" s="68"/>
      <c r="G1313" s="69"/>
      <c r="H1313" s="69"/>
      <c r="S1313" s="66"/>
      <c r="AD1313" s="66"/>
      <c r="AZ1313" s="66"/>
      <c r="BV1313" s="66"/>
      <c r="CG1313" s="66"/>
      <c r="CR1313" s="66"/>
      <c r="DG1313" s="66"/>
      <c r="DH1313" s="66"/>
      <c r="DI1313" s="66"/>
      <c r="DT1313" s="66"/>
      <c r="EE1313" s="66"/>
      <c r="EQ1313" s="66"/>
      <c r="FB1313" s="66"/>
      <c r="FM1313" s="66"/>
      <c r="FX1313" s="66"/>
    </row>
    <row r="1314" spans="3:180" s="67" customFormat="1" x14ac:dyDescent="0.2">
      <c r="C1314" s="68"/>
      <c r="G1314" s="69"/>
      <c r="H1314" s="69"/>
      <c r="S1314" s="66"/>
      <c r="AD1314" s="66"/>
      <c r="AZ1314" s="66"/>
      <c r="BV1314" s="66"/>
      <c r="CG1314" s="66"/>
      <c r="CR1314" s="66"/>
      <c r="DG1314" s="66"/>
      <c r="DH1314" s="66"/>
      <c r="DI1314" s="66"/>
      <c r="DT1314" s="66"/>
      <c r="EE1314" s="66"/>
      <c r="EQ1314" s="66"/>
      <c r="FB1314" s="66"/>
      <c r="FM1314" s="66"/>
      <c r="FX1314" s="66"/>
    </row>
    <row r="1315" spans="3:180" s="67" customFormat="1" x14ac:dyDescent="0.2">
      <c r="C1315" s="68"/>
      <c r="G1315" s="69"/>
      <c r="H1315" s="69"/>
      <c r="S1315" s="66"/>
      <c r="AD1315" s="66"/>
      <c r="AZ1315" s="66"/>
      <c r="BV1315" s="66"/>
      <c r="CG1315" s="66"/>
      <c r="CR1315" s="66"/>
      <c r="DG1315" s="66"/>
      <c r="DH1315" s="66"/>
      <c r="DI1315" s="66"/>
      <c r="DT1315" s="66"/>
      <c r="EE1315" s="66"/>
      <c r="EQ1315" s="66"/>
      <c r="FB1315" s="66"/>
      <c r="FM1315" s="66"/>
      <c r="FX1315" s="66"/>
    </row>
    <row r="1316" spans="3:180" s="67" customFormat="1" x14ac:dyDescent="0.2">
      <c r="C1316" s="68"/>
      <c r="G1316" s="69"/>
      <c r="H1316" s="69"/>
      <c r="S1316" s="66"/>
      <c r="AD1316" s="66"/>
      <c r="AZ1316" s="66"/>
      <c r="BV1316" s="66"/>
      <c r="CG1316" s="66"/>
      <c r="CR1316" s="66"/>
      <c r="DG1316" s="66"/>
      <c r="DH1316" s="66"/>
      <c r="DI1316" s="66"/>
      <c r="DT1316" s="66"/>
      <c r="EE1316" s="66"/>
      <c r="EQ1316" s="66"/>
      <c r="FB1316" s="66"/>
      <c r="FM1316" s="66"/>
      <c r="FX1316" s="66"/>
    </row>
    <row r="1317" spans="3:180" s="67" customFormat="1" x14ac:dyDescent="0.2">
      <c r="C1317" s="68"/>
      <c r="G1317" s="69"/>
      <c r="H1317" s="69"/>
      <c r="S1317" s="66"/>
      <c r="AD1317" s="66"/>
      <c r="AZ1317" s="66"/>
      <c r="BV1317" s="66"/>
      <c r="CG1317" s="66"/>
      <c r="CR1317" s="66"/>
      <c r="DG1317" s="66"/>
      <c r="DH1317" s="66"/>
      <c r="DI1317" s="66"/>
      <c r="DT1317" s="66"/>
      <c r="EE1317" s="66"/>
      <c r="EQ1317" s="66"/>
      <c r="FB1317" s="66"/>
      <c r="FM1317" s="66"/>
      <c r="FX1317" s="66"/>
    </row>
    <row r="1318" spans="3:180" s="67" customFormat="1" x14ac:dyDescent="0.2">
      <c r="C1318" s="68"/>
      <c r="G1318" s="69"/>
      <c r="H1318" s="69"/>
      <c r="S1318" s="66"/>
      <c r="AD1318" s="66"/>
      <c r="AZ1318" s="66"/>
      <c r="BV1318" s="66"/>
      <c r="CG1318" s="66"/>
      <c r="CR1318" s="66"/>
      <c r="DG1318" s="66"/>
      <c r="DH1318" s="66"/>
      <c r="DI1318" s="66"/>
      <c r="DT1318" s="66"/>
      <c r="EE1318" s="66"/>
      <c r="EQ1318" s="66"/>
      <c r="FB1318" s="66"/>
      <c r="FM1318" s="66"/>
      <c r="FX1318" s="66"/>
    </row>
    <row r="1319" spans="3:180" s="67" customFormat="1" x14ac:dyDescent="0.2">
      <c r="C1319" s="68"/>
      <c r="G1319" s="69"/>
      <c r="H1319" s="69"/>
      <c r="S1319" s="66"/>
      <c r="AD1319" s="66"/>
      <c r="AZ1319" s="66"/>
      <c r="BV1319" s="66"/>
      <c r="CG1319" s="66"/>
      <c r="CR1319" s="66"/>
      <c r="DG1319" s="66"/>
      <c r="DH1319" s="66"/>
      <c r="DI1319" s="66"/>
      <c r="DT1319" s="66"/>
      <c r="EE1319" s="66"/>
      <c r="EQ1319" s="66"/>
      <c r="FB1319" s="66"/>
      <c r="FM1319" s="66"/>
      <c r="FX1319" s="66"/>
    </row>
    <row r="1320" spans="3:180" s="67" customFormat="1" x14ac:dyDescent="0.2">
      <c r="C1320" s="68"/>
      <c r="G1320" s="69"/>
      <c r="H1320" s="69"/>
      <c r="S1320" s="66"/>
      <c r="AD1320" s="66"/>
      <c r="AZ1320" s="66"/>
      <c r="BV1320" s="66"/>
      <c r="CG1320" s="66"/>
      <c r="CR1320" s="66"/>
      <c r="DG1320" s="66"/>
      <c r="DH1320" s="66"/>
      <c r="DI1320" s="66"/>
      <c r="DT1320" s="66"/>
      <c r="EE1320" s="66"/>
      <c r="EQ1320" s="66"/>
      <c r="FB1320" s="66"/>
      <c r="FM1320" s="66"/>
      <c r="FX1320" s="66"/>
    </row>
    <row r="1321" spans="3:180" s="67" customFormat="1" x14ac:dyDescent="0.2">
      <c r="C1321" s="68"/>
      <c r="G1321" s="69"/>
      <c r="H1321" s="69"/>
      <c r="S1321" s="66"/>
      <c r="AD1321" s="66"/>
      <c r="AZ1321" s="66"/>
      <c r="BV1321" s="66"/>
      <c r="CG1321" s="66"/>
      <c r="CR1321" s="66"/>
      <c r="DG1321" s="66"/>
      <c r="DH1321" s="66"/>
      <c r="DI1321" s="66"/>
      <c r="DT1321" s="66"/>
      <c r="EE1321" s="66"/>
      <c r="EQ1321" s="66"/>
      <c r="FB1321" s="66"/>
      <c r="FM1321" s="66"/>
      <c r="FX1321" s="66"/>
    </row>
    <row r="1322" spans="3:180" s="67" customFormat="1" x14ac:dyDescent="0.2">
      <c r="C1322" s="68"/>
      <c r="G1322" s="69"/>
      <c r="H1322" s="69"/>
      <c r="S1322" s="66"/>
      <c r="AD1322" s="66"/>
      <c r="AZ1322" s="66"/>
      <c r="BV1322" s="66"/>
      <c r="CG1322" s="66"/>
      <c r="CR1322" s="66"/>
      <c r="DG1322" s="66"/>
      <c r="DH1322" s="66"/>
      <c r="DI1322" s="66"/>
      <c r="DT1322" s="66"/>
      <c r="EE1322" s="66"/>
      <c r="EQ1322" s="66"/>
      <c r="FB1322" s="66"/>
      <c r="FM1322" s="66"/>
      <c r="FX1322" s="66"/>
    </row>
    <row r="1323" spans="3:180" s="67" customFormat="1" x14ac:dyDescent="0.2">
      <c r="C1323" s="68"/>
      <c r="G1323" s="69"/>
      <c r="H1323" s="69"/>
      <c r="S1323" s="66"/>
      <c r="AD1323" s="66"/>
      <c r="AZ1323" s="66"/>
      <c r="BV1323" s="66"/>
      <c r="CG1323" s="66"/>
      <c r="CR1323" s="66"/>
      <c r="DG1323" s="66"/>
      <c r="DH1323" s="66"/>
      <c r="DI1323" s="66"/>
      <c r="DT1323" s="66"/>
      <c r="EE1323" s="66"/>
      <c r="EQ1323" s="66"/>
      <c r="FB1323" s="66"/>
      <c r="FM1323" s="66"/>
      <c r="FX1323" s="66"/>
    </row>
    <row r="1324" spans="3:180" s="67" customFormat="1" x14ac:dyDescent="0.2">
      <c r="C1324" s="68"/>
      <c r="G1324" s="69"/>
      <c r="H1324" s="69"/>
      <c r="S1324" s="66"/>
      <c r="AD1324" s="66"/>
      <c r="AZ1324" s="66"/>
      <c r="BV1324" s="66"/>
      <c r="CG1324" s="66"/>
      <c r="CR1324" s="66"/>
      <c r="DG1324" s="66"/>
      <c r="DH1324" s="66"/>
      <c r="DI1324" s="66"/>
      <c r="DT1324" s="66"/>
      <c r="EE1324" s="66"/>
      <c r="EQ1324" s="66"/>
      <c r="FB1324" s="66"/>
      <c r="FM1324" s="66"/>
      <c r="FX1324" s="66"/>
    </row>
    <row r="1325" spans="3:180" s="67" customFormat="1" x14ac:dyDescent="0.2">
      <c r="C1325" s="68"/>
      <c r="G1325" s="69"/>
      <c r="H1325" s="69"/>
      <c r="S1325" s="66"/>
      <c r="AD1325" s="66"/>
      <c r="AZ1325" s="66"/>
      <c r="BV1325" s="66"/>
      <c r="CG1325" s="66"/>
      <c r="CR1325" s="66"/>
      <c r="DG1325" s="66"/>
      <c r="DH1325" s="66"/>
      <c r="DI1325" s="66"/>
      <c r="DT1325" s="66"/>
      <c r="EE1325" s="66"/>
      <c r="EQ1325" s="66"/>
      <c r="FB1325" s="66"/>
      <c r="FM1325" s="66"/>
      <c r="FX1325" s="66"/>
    </row>
    <row r="1326" spans="3:180" s="67" customFormat="1" x14ac:dyDescent="0.2">
      <c r="C1326" s="68"/>
      <c r="G1326" s="69"/>
      <c r="H1326" s="69"/>
      <c r="S1326" s="66"/>
      <c r="AD1326" s="66"/>
      <c r="AZ1326" s="66"/>
      <c r="BV1326" s="66"/>
      <c r="CG1326" s="66"/>
      <c r="CR1326" s="66"/>
      <c r="DG1326" s="66"/>
      <c r="DH1326" s="66"/>
      <c r="DI1326" s="66"/>
      <c r="DT1326" s="66"/>
      <c r="EE1326" s="66"/>
      <c r="EQ1326" s="66"/>
      <c r="FB1326" s="66"/>
      <c r="FM1326" s="66"/>
      <c r="FX1326" s="66"/>
    </row>
    <row r="1327" spans="3:180" s="67" customFormat="1" x14ac:dyDescent="0.2">
      <c r="C1327" s="68"/>
      <c r="G1327" s="69"/>
      <c r="H1327" s="69"/>
      <c r="S1327" s="66"/>
      <c r="AD1327" s="66"/>
      <c r="AZ1327" s="66"/>
      <c r="BV1327" s="66"/>
      <c r="CG1327" s="66"/>
      <c r="CR1327" s="66"/>
      <c r="DG1327" s="66"/>
      <c r="DH1327" s="66"/>
      <c r="DI1327" s="66"/>
      <c r="DT1327" s="66"/>
      <c r="EE1327" s="66"/>
      <c r="EQ1327" s="66"/>
      <c r="FB1327" s="66"/>
      <c r="FM1327" s="66"/>
      <c r="FX1327" s="66"/>
    </row>
    <row r="1328" spans="3:180" s="67" customFormat="1" x14ac:dyDescent="0.2">
      <c r="C1328" s="68"/>
      <c r="G1328" s="69"/>
      <c r="H1328" s="69"/>
      <c r="S1328" s="66"/>
      <c r="AD1328" s="66"/>
      <c r="AZ1328" s="66"/>
      <c r="BV1328" s="66"/>
      <c r="CG1328" s="66"/>
      <c r="CR1328" s="66"/>
      <c r="DG1328" s="66"/>
      <c r="DH1328" s="66"/>
      <c r="DI1328" s="66"/>
      <c r="DT1328" s="66"/>
      <c r="EE1328" s="66"/>
      <c r="EQ1328" s="66"/>
      <c r="FB1328" s="66"/>
      <c r="FM1328" s="66"/>
      <c r="FX1328" s="66"/>
    </row>
    <row r="1329" spans="3:180" s="67" customFormat="1" x14ac:dyDescent="0.2">
      <c r="C1329" s="68"/>
      <c r="G1329" s="69"/>
      <c r="H1329" s="69"/>
      <c r="S1329" s="66"/>
      <c r="AD1329" s="66"/>
      <c r="AZ1329" s="66"/>
      <c r="BV1329" s="66"/>
      <c r="CG1329" s="66"/>
      <c r="CR1329" s="66"/>
      <c r="DG1329" s="66"/>
      <c r="DH1329" s="66"/>
      <c r="DI1329" s="66"/>
      <c r="DT1329" s="66"/>
      <c r="EE1329" s="66"/>
      <c r="EQ1329" s="66"/>
      <c r="FB1329" s="66"/>
      <c r="FM1329" s="66"/>
      <c r="FX1329" s="66"/>
    </row>
    <row r="1330" spans="3:180" s="67" customFormat="1" x14ac:dyDescent="0.2">
      <c r="C1330" s="68"/>
      <c r="G1330" s="69"/>
      <c r="H1330" s="69"/>
      <c r="S1330" s="66"/>
      <c r="AD1330" s="66"/>
      <c r="AZ1330" s="66"/>
      <c r="BV1330" s="66"/>
      <c r="CG1330" s="66"/>
      <c r="CR1330" s="66"/>
      <c r="DG1330" s="66"/>
      <c r="DH1330" s="66"/>
      <c r="DI1330" s="66"/>
      <c r="DT1330" s="66"/>
      <c r="EE1330" s="66"/>
      <c r="EQ1330" s="66"/>
      <c r="FB1330" s="66"/>
      <c r="FM1330" s="66"/>
      <c r="FX1330" s="66"/>
    </row>
    <row r="1331" spans="3:180" s="67" customFormat="1" x14ac:dyDescent="0.2">
      <c r="C1331" s="68"/>
      <c r="G1331" s="69"/>
      <c r="H1331" s="69"/>
      <c r="S1331" s="66"/>
      <c r="AD1331" s="66"/>
      <c r="AZ1331" s="66"/>
      <c r="BV1331" s="66"/>
      <c r="CG1331" s="66"/>
      <c r="CR1331" s="66"/>
      <c r="DG1331" s="66"/>
      <c r="DH1331" s="66"/>
      <c r="DI1331" s="66"/>
      <c r="DT1331" s="66"/>
      <c r="EE1331" s="66"/>
      <c r="EQ1331" s="66"/>
      <c r="FB1331" s="66"/>
      <c r="FM1331" s="66"/>
      <c r="FX1331" s="66"/>
    </row>
    <row r="1332" spans="3:180" s="67" customFormat="1" x14ac:dyDescent="0.2">
      <c r="C1332" s="68"/>
      <c r="G1332" s="69"/>
      <c r="H1332" s="69"/>
      <c r="S1332" s="66"/>
      <c r="AD1332" s="66"/>
      <c r="AZ1332" s="66"/>
      <c r="BV1332" s="66"/>
      <c r="CG1332" s="66"/>
      <c r="CR1332" s="66"/>
      <c r="DG1332" s="66"/>
      <c r="DH1332" s="66"/>
      <c r="DI1332" s="66"/>
      <c r="DT1332" s="66"/>
      <c r="EE1332" s="66"/>
      <c r="EQ1332" s="66"/>
      <c r="FB1332" s="66"/>
      <c r="FM1332" s="66"/>
      <c r="FX1332" s="66"/>
    </row>
    <row r="1333" spans="3:180" s="67" customFormat="1" x14ac:dyDescent="0.2">
      <c r="C1333" s="68"/>
      <c r="G1333" s="69"/>
      <c r="H1333" s="69"/>
      <c r="S1333" s="66"/>
      <c r="AD1333" s="66"/>
      <c r="AZ1333" s="66"/>
      <c r="BV1333" s="66"/>
      <c r="CG1333" s="66"/>
      <c r="CR1333" s="66"/>
      <c r="DG1333" s="66"/>
      <c r="DH1333" s="66"/>
      <c r="DI1333" s="66"/>
      <c r="DT1333" s="66"/>
      <c r="EE1333" s="66"/>
      <c r="EQ1333" s="66"/>
      <c r="FB1333" s="66"/>
      <c r="FM1333" s="66"/>
      <c r="FX1333" s="66"/>
    </row>
    <row r="1334" spans="3:180" s="67" customFormat="1" x14ac:dyDescent="0.2">
      <c r="C1334" s="68"/>
      <c r="G1334" s="69"/>
      <c r="H1334" s="69"/>
      <c r="S1334" s="66"/>
      <c r="AD1334" s="66"/>
      <c r="AZ1334" s="66"/>
      <c r="BV1334" s="66"/>
      <c r="CG1334" s="66"/>
      <c r="CR1334" s="66"/>
      <c r="DG1334" s="66"/>
      <c r="DH1334" s="66"/>
      <c r="DI1334" s="66"/>
      <c r="DT1334" s="66"/>
      <c r="EE1334" s="66"/>
      <c r="EQ1334" s="66"/>
      <c r="FB1334" s="66"/>
      <c r="FM1334" s="66"/>
      <c r="FX1334" s="66"/>
    </row>
    <row r="1335" spans="3:180" s="67" customFormat="1" x14ac:dyDescent="0.2">
      <c r="C1335" s="68"/>
      <c r="G1335" s="69"/>
      <c r="H1335" s="69"/>
      <c r="S1335" s="66"/>
      <c r="AD1335" s="66"/>
      <c r="AZ1335" s="66"/>
      <c r="BV1335" s="66"/>
      <c r="CG1335" s="66"/>
      <c r="CR1335" s="66"/>
      <c r="DG1335" s="66"/>
      <c r="DH1335" s="66"/>
      <c r="DI1335" s="66"/>
      <c r="DT1335" s="66"/>
      <c r="EE1335" s="66"/>
      <c r="EQ1335" s="66"/>
      <c r="FB1335" s="66"/>
      <c r="FM1335" s="66"/>
      <c r="FX1335" s="66"/>
    </row>
    <row r="1336" spans="3:180" s="67" customFormat="1" x14ac:dyDescent="0.2">
      <c r="C1336" s="68"/>
      <c r="G1336" s="69"/>
      <c r="H1336" s="69"/>
      <c r="S1336" s="66"/>
      <c r="AD1336" s="66"/>
      <c r="AZ1336" s="66"/>
      <c r="BV1336" s="66"/>
      <c r="CG1336" s="66"/>
      <c r="CR1336" s="66"/>
      <c r="DG1336" s="66"/>
      <c r="DH1336" s="66"/>
      <c r="DI1336" s="66"/>
      <c r="DT1336" s="66"/>
      <c r="EE1336" s="66"/>
      <c r="EQ1336" s="66"/>
      <c r="FB1336" s="66"/>
      <c r="FM1336" s="66"/>
      <c r="FX1336" s="66"/>
    </row>
    <row r="1337" spans="3:180" s="67" customFormat="1" x14ac:dyDescent="0.2">
      <c r="C1337" s="68"/>
      <c r="G1337" s="69"/>
      <c r="H1337" s="69"/>
      <c r="S1337" s="66"/>
      <c r="AD1337" s="66"/>
      <c r="AZ1337" s="66"/>
      <c r="BV1337" s="66"/>
      <c r="CG1337" s="66"/>
      <c r="CR1337" s="66"/>
      <c r="DG1337" s="66"/>
      <c r="DH1337" s="66"/>
      <c r="DI1337" s="66"/>
      <c r="DT1337" s="66"/>
      <c r="EE1337" s="66"/>
      <c r="EQ1337" s="66"/>
      <c r="FB1337" s="66"/>
      <c r="FM1337" s="66"/>
      <c r="FX1337" s="66"/>
    </row>
    <row r="1338" spans="3:180" s="67" customFormat="1" x14ac:dyDescent="0.2">
      <c r="C1338" s="68"/>
      <c r="G1338" s="69"/>
      <c r="H1338" s="69"/>
      <c r="S1338" s="66"/>
      <c r="AD1338" s="66"/>
      <c r="AZ1338" s="66"/>
      <c r="BV1338" s="66"/>
      <c r="CG1338" s="66"/>
      <c r="CR1338" s="66"/>
      <c r="DG1338" s="66"/>
      <c r="DH1338" s="66"/>
      <c r="DI1338" s="66"/>
      <c r="DT1338" s="66"/>
      <c r="EE1338" s="66"/>
      <c r="EQ1338" s="66"/>
      <c r="FB1338" s="66"/>
      <c r="FM1338" s="66"/>
      <c r="FX1338" s="66"/>
    </row>
    <row r="1339" spans="3:180" s="67" customFormat="1" x14ac:dyDescent="0.2">
      <c r="C1339" s="68"/>
      <c r="G1339" s="69"/>
      <c r="H1339" s="69"/>
      <c r="S1339" s="66"/>
      <c r="AD1339" s="66"/>
      <c r="AZ1339" s="66"/>
      <c r="BV1339" s="66"/>
      <c r="CG1339" s="66"/>
      <c r="CR1339" s="66"/>
      <c r="DG1339" s="66"/>
      <c r="DH1339" s="66"/>
      <c r="DI1339" s="66"/>
      <c r="DT1339" s="66"/>
      <c r="EE1339" s="66"/>
      <c r="EQ1339" s="66"/>
      <c r="FB1339" s="66"/>
      <c r="FM1339" s="66"/>
      <c r="FX1339" s="66"/>
    </row>
    <row r="1340" spans="3:180" s="67" customFormat="1" x14ac:dyDescent="0.2">
      <c r="C1340" s="68"/>
      <c r="G1340" s="69"/>
      <c r="H1340" s="69"/>
      <c r="S1340" s="66"/>
      <c r="AD1340" s="66"/>
      <c r="AZ1340" s="66"/>
      <c r="BV1340" s="66"/>
      <c r="CG1340" s="66"/>
      <c r="CR1340" s="66"/>
      <c r="DG1340" s="66"/>
      <c r="DH1340" s="66"/>
      <c r="DI1340" s="66"/>
      <c r="DT1340" s="66"/>
      <c r="EE1340" s="66"/>
      <c r="EQ1340" s="66"/>
      <c r="FB1340" s="66"/>
      <c r="FM1340" s="66"/>
      <c r="FX1340" s="66"/>
    </row>
    <row r="1341" spans="3:180" s="67" customFormat="1" x14ac:dyDescent="0.2">
      <c r="C1341" s="68"/>
      <c r="G1341" s="69"/>
      <c r="H1341" s="69"/>
      <c r="S1341" s="66"/>
      <c r="AD1341" s="66"/>
      <c r="AZ1341" s="66"/>
      <c r="BV1341" s="66"/>
      <c r="CG1341" s="66"/>
      <c r="CR1341" s="66"/>
      <c r="DG1341" s="66"/>
      <c r="DH1341" s="66"/>
      <c r="DI1341" s="66"/>
      <c r="DT1341" s="66"/>
      <c r="EE1341" s="66"/>
      <c r="EQ1341" s="66"/>
      <c r="FB1341" s="66"/>
      <c r="FM1341" s="66"/>
      <c r="FX1341" s="66"/>
    </row>
    <row r="1342" spans="3:180" s="67" customFormat="1" x14ac:dyDescent="0.2">
      <c r="C1342" s="68"/>
      <c r="G1342" s="69"/>
      <c r="H1342" s="69"/>
      <c r="S1342" s="66"/>
      <c r="AD1342" s="66"/>
      <c r="AZ1342" s="66"/>
      <c r="BV1342" s="66"/>
      <c r="CG1342" s="66"/>
      <c r="CR1342" s="66"/>
      <c r="DG1342" s="66"/>
      <c r="DH1342" s="66"/>
      <c r="DI1342" s="66"/>
      <c r="DT1342" s="66"/>
      <c r="EE1342" s="66"/>
      <c r="EQ1342" s="66"/>
      <c r="FB1342" s="66"/>
      <c r="FM1342" s="66"/>
      <c r="FX1342" s="66"/>
    </row>
    <row r="1343" spans="3:180" s="67" customFormat="1" x14ac:dyDescent="0.2">
      <c r="C1343" s="68"/>
      <c r="G1343" s="69"/>
      <c r="H1343" s="69"/>
      <c r="S1343" s="66"/>
      <c r="AD1343" s="66"/>
      <c r="AZ1343" s="66"/>
      <c r="BV1343" s="66"/>
      <c r="CG1343" s="66"/>
      <c r="CR1343" s="66"/>
      <c r="DG1343" s="66"/>
      <c r="DH1343" s="66"/>
      <c r="DI1343" s="66"/>
      <c r="DT1343" s="66"/>
      <c r="EE1343" s="66"/>
      <c r="EQ1343" s="66"/>
      <c r="FB1343" s="66"/>
      <c r="FM1343" s="66"/>
      <c r="FX1343" s="66"/>
    </row>
    <row r="1344" spans="3:180" s="67" customFormat="1" x14ac:dyDescent="0.2">
      <c r="C1344" s="68"/>
      <c r="G1344" s="69"/>
      <c r="H1344" s="69"/>
      <c r="S1344" s="66"/>
      <c r="AD1344" s="66"/>
      <c r="AZ1344" s="66"/>
      <c r="BV1344" s="66"/>
      <c r="CG1344" s="66"/>
      <c r="CR1344" s="66"/>
      <c r="DG1344" s="66"/>
      <c r="DH1344" s="66"/>
      <c r="DI1344" s="66"/>
      <c r="DT1344" s="66"/>
      <c r="EE1344" s="66"/>
      <c r="EQ1344" s="66"/>
      <c r="FB1344" s="66"/>
      <c r="FM1344" s="66"/>
      <c r="FX1344" s="66"/>
    </row>
    <row r="1345" spans="3:180" s="67" customFormat="1" x14ac:dyDescent="0.2">
      <c r="C1345" s="68"/>
      <c r="G1345" s="69"/>
      <c r="H1345" s="69"/>
      <c r="S1345" s="66"/>
      <c r="AD1345" s="66"/>
      <c r="AZ1345" s="66"/>
      <c r="BV1345" s="66"/>
      <c r="CG1345" s="66"/>
      <c r="CR1345" s="66"/>
      <c r="DG1345" s="66"/>
      <c r="DH1345" s="66"/>
      <c r="DI1345" s="66"/>
      <c r="DT1345" s="66"/>
      <c r="EE1345" s="66"/>
      <c r="EQ1345" s="66"/>
      <c r="FB1345" s="66"/>
      <c r="FM1345" s="66"/>
      <c r="FX1345" s="66"/>
    </row>
    <row r="1346" spans="3:180" s="67" customFormat="1" x14ac:dyDescent="0.2">
      <c r="C1346" s="68"/>
      <c r="G1346" s="69"/>
      <c r="H1346" s="69"/>
      <c r="S1346" s="66"/>
      <c r="AD1346" s="66"/>
      <c r="AZ1346" s="66"/>
      <c r="BV1346" s="66"/>
      <c r="CG1346" s="66"/>
      <c r="CR1346" s="66"/>
      <c r="DG1346" s="66"/>
      <c r="DH1346" s="66"/>
      <c r="DI1346" s="66"/>
      <c r="DT1346" s="66"/>
      <c r="EE1346" s="66"/>
      <c r="EQ1346" s="66"/>
      <c r="FB1346" s="66"/>
      <c r="FM1346" s="66"/>
      <c r="FX1346" s="66"/>
    </row>
    <row r="1347" spans="3:180" s="67" customFormat="1" x14ac:dyDescent="0.2">
      <c r="C1347" s="68"/>
      <c r="G1347" s="69"/>
      <c r="H1347" s="69"/>
      <c r="S1347" s="66"/>
      <c r="AD1347" s="66"/>
      <c r="AZ1347" s="66"/>
      <c r="BV1347" s="66"/>
      <c r="CG1347" s="66"/>
      <c r="CR1347" s="66"/>
      <c r="DG1347" s="66"/>
      <c r="DH1347" s="66"/>
      <c r="DI1347" s="66"/>
      <c r="DT1347" s="66"/>
      <c r="EE1347" s="66"/>
      <c r="EQ1347" s="66"/>
      <c r="FB1347" s="66"/>
      <c r="FM1347" s="66"/>
      <c r="FX1347" s="66"/>
    </row>
    <row r="1348" spans="3:180" s="67" customFormat="1" x14ac:dyDescent="0.2">
      <c r="C1348" s="68"/>
      <c r="G1348" s="69"/>
      <c r="H1348" s="69"/>
      <c r="S1348" s="66"/>
      <c r="AD1348" s="66"/>
      <c r="AZ1348" s="66"/>
      <c r="BV1348" s="66"/>
      <c r="CG1348" s="66"/>
      <c r="CR1348" s="66"/>
      <c r="DG1348" s="66"/>
      <c r="DH1348" s="66"/>
      <c r="DI1348" s="66"/>
      <c r="DT1348" s="66"/>
      <c r="EE1348" s="66"/>
      <c r="EQ1348" s="66"/>
      <c r="FB1348" s="66"/>
      <c r="FM1348" s="66"/>
      <c r="FX1348" s="66"/>
    </row>
    <row r="1349" spans="3:180" s="67" customFormat="1" x14ac:dyDescent="0.2">
      <c r="C1349" s="68"/>
      <c r="G1349" s="69"/>
      <c r="H1349" s="69"/>
      <c r="S1349" s="66"/>
      <c r="AD1349" s="66"/>
      <c r="AZ1349" s="66"/>
      <c r="BV1349" s="66"/>
      <c r="CG1349" s="66"/>
      <c r="CR1349" s="66"/>
      <c r="DG1349" s="66"/>
      <c r="DH1349" s="66"/>
      <c r="DI1349" s="66"/>
      <c r="DT1349" s="66"/>
      <c r="EE1349" s="66"/>
      <c r="EQ1349" s="66"/>
      <c r="FB1349" s="66"/>
      <c r="FM1349" s="66"/>
      <c r="FX1349" s="66"/>
    </row>
    <row r="1350" spans="3:180" s="67" customFormat="1" x14ac:dyDescent="0.2">
      <c r="C1350" s="68"/>
      <c r="G1350" s="69"/>
      <c r="H1350" s="69"/>
      <c r="S1350" s="66"/>
      <c r="AD1350" s="66"/>
      <c r="AZ1350" s="66"/>
      <c r="BV1350" s="66"/>
      <c r="CG1350" s="66"/>
      <c r="CR1350" s="66"/>
      <c r="DG1350" s="66"/>
      <c r="DH1350" s="66"/>
      <c r="DI1350" s="66"/>
      <c r="DT1350" s="66"/>
      <c r="EE1350" s="66"/>
      <c r="EQ1350" s="66"/>
      <c r="FB1350" s="66"/>
      <c r="FM1350" s="66"/>
      <c r="FX1350" s="66"/>
    </row>
    <row r="1351" spans="3:180" s="67" customFormat="1" x14ac:dyDescent="0.2">
      <c r="C1351" s="68"/>
      <c r="G1351" s="69"/>
      <c r="H1351" s="69"/>
      <c r="S1351" s="66"/>
      <c r="AD1351" s="66"/>
      <c r="AZ1351" s="66"/>
      <c r="BV1351" s="66"/>
      <c r="CG1351" s="66"/>
      <c r="CR1351" s="66"/>
      <c r="DG1351" s="66"/>
      <c r="DH1351" s="66"/>
      <c r="DI1351" s="66"/>
      <c r="DT1351" s="66"/>
      <c r="EE1351" s="66"/>
      <c r="EQ1351" s="66"/>
      <c r="FB1351" s="66"/>
      <c r="FM1351" s="66"/>
      <c r="FX1351" s="66"/>
    </row>
    <row r="1352" spans="3:180" s="67" customFormat="1" x14ac:dyDescent="0.2">
      <c r="C1352" s="68"/>
      <c r="G1352" s="69"/>
      <c r="H1352" s="69"/>
      <c r="S1352" s="66"/>
      <c r="AD1352" s="66"/>
      <c r="AZ1352" s="66"/>
      <c r="BV1352" s="66"/>
      <c r="CG1352" s="66"/>
      <c r="CR1352" s="66"/>
      <c r="DG1352" s="66"/>
      <c r="DH1352" s="66"/>
      <c r="DI1352" s="66"/>
      <c r="DT1352" s="66"/>
      <c r="EE1352" s="66"/>
      <c r="EQ1352" s="66"/>
      <c r="FB1352" s="66"/>
      <c r="FM1352" s="66"/>
      <c r="FX1352" s="66"/>
    </row>
    <row r="1353" spans="3:180" s="67" customFormat="1" x14ac:dyDescent="0.2">
      <c r="C1353" s="68"/>
      <c r="G1353" s="69"/>
      <c r="H1353" s="69"/>
      <c r="S1353" s="66"/>
      <c r="AD1353" s="66"/>
      <c r="AZ1353" s="66"/>
      <c r="BV1353" s="66"/>
      <c r="CG1353" s="66"/>
      <c r="CR1353" s="66"/>
      <c r="DG1353" s="66"/>
      <c r="DH1353" s="66"/>
      <c r="DI1353" s="66"/>
      <c r="DT1353" s="66"/>
      <c r="EE1353" s="66"/>
      <c r="EQ1353" s="66"/>
      <c r="FB1353" s="66"/>
      <c r="FM1353" s="66"/>
      <c r="FX1353" s="66"/>
    </row>
    <row r="1354" spans="3:180" s="67" customFormat="1" x14ac:dyDescent="0.2">
      <c r="C1354" s="68"/>
      <c r="G1354" s="69"/>
      <c r="H1354" s="69"/>
      <c r="S1354" s="66"/>
      <c r="AD1354" s="66"/>
      <c r="AZ1354" s="66"/>
      <c r="BV1354" s="66"/>
      <c r="CG1354" s="66"/>
      <c r="CR1354" s="66"/>
      <c r="DG1354" s="66"/>
      <c r="DH1354" s="66"/>
      <c r="DI1354" s="66"/>
      <c r="DT1354" s="66"/>
      <c r="EE1354" s="66"/>
      <c r="EQ1354" s="66"/>
      <c r="FB1354" s="66"/>
      <c r="FM1354" s="66"/>
      <c r="FX1354" s="66"/>
    </row>
    <row r="1355" spans="3:180" s="67" customFormat="1" x14ac:dyDescent="0.2">
      <c r="C1355" s="68"/>
      <c r="G1355" s="69"/>
      <c r="H1355" s="69"/>
      <c r="S1355" s="66"/>
      <c r="AD1355" s="66"/>
      <c r="AZ1355" s="66"/>
      <c r="BV1355" s="66"/>
      <c r="CG1355" s="66"/>
      <c r="CR1355" s="66"/>
      <c r="DG1355" s="66"/>
      <c r="DH1355" s="66"/>
      <c r="DI1355" s="66"/>
      <c r="DT1355" s="66"/>
      <c r="EE1355" s="66"/>
      <c r="EQ1355" s="66"/>
      <c r="FB1355" s="66"/>
      <c r="FM1355" s="66"/>
      <c r="FX1355" s="66"/>
    </row>
    <row r="1356" spans="3:180" s="67" customFormat="1" x14ac:dyDescent="0.2">
      <c r="C1356" s="68"/>
      <c r="G1356" s="69"/>
      <c r="H1356" s="69"/>
      <c r="S1356" s="66"/>
      <c r="AD1356" s="66"/>
      <c r="AZ1356" s="66"/>
      <c r="BV1356" s="66"/>
      <c r="CG1356" s="66"/>
      <c r="CR1356" s="66"/>
      <c r="DG1356" s="66"/>
      <c r="DH1356" s="66"/>
      <c r="DI1356" s="66"/>
      <c r="DT1356" s="66"/>
      <c r="EE1356" s="66"/>
      <c r="EQ1356" s="66"/>
      <c r="FB1356" s="66"/>
      <c r="FM1356" s="66"/>
      <c r="FX1356" s="66"/>
    </row>
    <row r="1357" spans="3:180" s="67" customFormat="1" x14ac:dyDescent="0.2">
      <c r="C1357" s="68"/>
      <c r="G1357" s="69"/>
      <c r="H1357" s="69"/>
      <c r="S1357" s="66"/>
      <c r="AD1357" s="66"/>
      <c r="AZ1357" s="66"/>
      <c r="BV1357" s="66"/>
      <c r="CG1357" s="66"/>
      <c r="CR1357" s="66"/>
      <c r="DG1357" s="66"/>
      <c r="DH1357" s="66"/>
      <c r="DI1357" s="66"/>
      <c r="DT1357" s="66"/>
      <c r="EE1357" s="66"/>
      <c r="EQ1357" s="66"/>
      <c r="FB1357" s="66"/>
      <c r="FM1357" s="66"/>
      <c r="FX1357" s="66"/>
    </row>
    <row r="1358" spans="3:180" s="67" customFormat="1" x14ac:dyDescent="0.2">
      <c r="C1358" s="68"/>
      <c r="G1358" s="69"/>
      <c r="H1358" s="69"/>
      <c r="S1358" s="66"/>
      <c r="AD1358" s="66"/>
      <c r="AZ1358" s="66"/>
      <c r="BV1358" s="66"/>
      <c r="CG1358" s="66"/>
      <c r="CR1358" s="66"/>
      <c r="DG1358" s="66"/>
      <c r="DH1358" s="66"/>
      <c r="DI1358" s="66"/>
      <c r="DT1358" s="66"/>
      <c r="EE1358" s="66"/>
      <c r="EQ1358" s="66"/>
      <c r="FB1358" s="66"/>
      <c r="FM1358" s="66"/>
      <c r="FX1358" s="66"/>
    </row>
    <row r="1359" spans="3:180" s="67" customFormat="1" x14ac:dyDescent="0.2">
      <c r="C1359" s="68"/>
      <c r="G1359" s="69"/>
      <c r="H1359" s="69"/>
      <c r="S1359" s="66"/>
      <c r="AD1359" s="66"/>
      <c r="AZ1359" s="66"/>
      <c r="BV1359" s="66"/>
      <c r="CG1359" s="66"/>
      <c r="CR1359" s="66"/>
      <c r="DG1359" s="66"/>
      <c r="DH1359" s="66"/>
      <c r="DI1359" s="66"/>
      <c r="DT1359" s="66"/>
      <c r="EE1359" s="66"/>
      <c r="EQ1359" s="66"/>
      <c r="FB1359" s="66"/>
      <c r="FM1359" s="66"/>
      <c r="FX1359" s="66"/>
    </row>
    <row r="1360" spans="3:180" s="67" customFormat="1" x14ac:dyDescent="0.2">
      <c r="C1360" s="68"/>
      <c r="G1360" s="69"/>
      <c r="H1360" s="69"/>
      <c r="S1360" s="66"/>
      <c r="AD1360" s="66"/>
      <c r="AZ1360" s="66"/>
      <c r="BV1360" s="66"/>
      <c r="CG1360" s="66"/>
      <c r="CR1360" s="66"/>
      <c r="DG1360" s="66"/>
      <c r="DH1360" s="66"/>
      <c r="DI1360" s="66"/>
      <c r="DT1360" s="66"/>
      <c r="EE1360" s="66"/>
      <c r="EQ1360" s="66"/>
      <c r="FB1360" s="66"/>
      <c r="FM1360" s="66"/>
      <c r="FX1360" s="66"/>
    </row>
    <row r="1361" spans="3:180" s="67" customFormat="1" x14ac:dyDescent="0.2">
      <c r="C1361" s="68"/>
      <c r="G1361" s="69"/>
      <c r="H1361" s="69"/>
      <c r="S1361" s="66"/>
      <c r="AD1361" s="66"/>
      <c r="AZ1361" s="66"/>
      <c r="BV1361" s="66"/>
      <c r="CG1361" s="66"/>
      <c r="CR1361" s="66"/>
      <c r="DG1361" s="66"/>
      <c r="DH1361" s="66"/>
      <c r="DI1361" s="66"/>
      <c r="DT1361" s="66"/>
      <c r="EE1361" s="66"/>
      <c r="EQ1361" s="66"/>
      <c r="FB1361" s="66"/>
      <c r="FM1361" s="66"/>
      <c r="FX1361" s="66"/>
    </row>
    <row r="1362" spans="3:180" s="67" customFormat="1" x14ac:dyDescent="0.2">
      <c r="C1362" s="68"/>
      <c r="G1362" s="69"/>
      <c r="H1362" s="69"/>
      <c r="S1362" s="66"/>
      <c r="AD1362" s="66"/>
      <c r="AZ1362" s="66"/>
      <c r="BV1362" s="66"/>
      <c r="CG1362" s="66"/>
      <c r="CR1362" s="66"/>
      <c r="DG1362" s="66"/>
      <c r="DH1362" s="66"/>
      <c r="DI1362" s="66"/>
      <c r="DT1362" s="66"/>
      <c r="EE1362" s="66"/>
      <c r="EQ1362" s="66"/>
      <c r="FB1362" s="66"/>
      <c r="FM1362" s="66"/>
      <c r="FX1362" s="66"/>
    </row>
    <row r="1363" spans="3:180" s="67" customFormat="1" x14ac:dyDescent="0.2">
      <c r="C1363" s="68"/>
      <c r="G1363" s="69"/>
      <c r="H1363" s="69"/>
      <c r="S1363" s="66"/>
      <c r="AD1363" s="66"/>
      <c r="AZ1363" s="66"/>
      <c r="BV1363" s="66"/>
      <c r="CG1363" s="66"/>
      <c r="CR1363" s="66"/>
      <c r="DG1363" s="66"/>
      <c r="DH1363" s="66"/>
      <c r="DI1363" s="66"/>
      <c r="DT1363" s="66"/>
      <c r="EE1363" s="66"/>
      <c r="EQ1363" s="66"/>
      <c r="FB1363" s="66"/>
      <c r="FM1363" s="66"/>
      <c r="FX1363" s="66"/>
    </row>
    <row r="1364" spans="3:180" s="67" customFormat="1" x14ac:dyDescent="0.2">
      <c r="C1364" s="68"/>
      <c r="G1364" s="69"/>
      <c r="H1364" s="69"/>
      <c r="S1364" s="66"/>
      <c r="AD1364" s="66"/>
      <c r="AZ1364" s="66"/>
      <c r="BV1364" s="66"/>
      <c r="CG1364" s="66"/>
      <c r="CR1364" s="66"/>
      <c r="DG1364" s="66"/>
      <c r="DH1364" s="66"/>
      <c r="DI1364" s="66"/>
      <c r="DT1364" s="66"/>
      <c r="EE1364" s="66"/>
      <c r="EQ1364" s="66"/>
      <c r="FB1364" s="66"/>
      <c r="FM1364" s="66"/>
      <c r="FX1364" s="66"/>
    </row>
    <row r="1365" spans="3:180" s="67" customFormat="1" x14ac:dyDescent="0.2">
      <c r="C1365" s="68"/>
      <c r="G1365" s="69"/>
      <c r="H1365" s="69"/>
      <c r="S1365" s="66"/>
      <c r="AD1365" s="66"/>
      <c r="AZ1365" s="66"/>
      <c r="BV1365" s="66"/>
      <c r="CG1365" s="66"/>
      <c r="CR1365" s="66"/>
      <c r="DG1365" s="66"/>
      <c r="DH1365" s="66"/>
      <c r="DI1365" s="66"/>
      <c r="DT1365" s="66"/>
      <c r="EE1365" s="66"/>
      <c r="EQ1365" s="66"/>
      <c r="FB1365" s="66"/>
      <c r="FM1365" s="66"/>
      <c r="FX1365" s="66"/>
    </row>
    <row r="1366" spans="3:180" s="67" customFormat="1" x14ac:dyDescent="0.2">
      <c r="C1366" s="68"/>
      <c r="G1366" s="69"/>
      <c r="H1366" s="69"/>
      <c r="S1366" s="66"/>
      <c r="AD1366" s="66"/>
      <c r="AZ1366" s="66"/>
      <c r="BV1366" s="66"/>
      <c r="CG1366" s="66"/>
      <c r="CR1366" s="66"/>
      <c r="DG1366" s="66"/>
      <c r="DH1366" s="66"/>
      <c r="DI1366" s="66"/>
      <c r="DT1366" s="66"/>
      <c r="EE1366" s="66"/>
      <c r="EQ1366" s="66"/>
      <c r="FB1366" s="66"/>
      <c r="FM1366" s="66"/>
      <c r="FX1366" s="66"/>
    </row>
    <row r="1367" spans="3:180" s="67" customFormat="1" x14ac:dyDescent="0.2">
      <c r="C1367" s="68"/>
      <c r="G1367" s="69"/>
      <c r="H1367" s="69"/>
      <c r="S1367" s="66"/>
      <c r="AD1367" s="66"/>
      <c r="AZ1367" s="66"/>
      <c r="BV1367" s="66"/>
      <c r="CG1367" s="66"/>
      <c r="CR1367" s="66"/>
      <c r="DG1367" s="66"/>
      <c r="DH1367" s="66"/>
      <c r="DI1367" s="66"/>
      <c r="DT1367" s="66"/>
      <c r="EE1367" s="66"/>
      <c r="EQ1367" s="66"/>
      <c r="FB1367" s="66"/>
      <c r="FM1367" s="66"/>
      <c r="FX1367" s="66"/>
    </row>
    <row r="1368" spans="3:180" s="67" customFormat="1" x14ac:dyDescent="0.2">
      <c r="C1368" s="68"/>
      <c r="G1368" s="69"/>
      <c r="H1368" s="69"/>
      <c r="S1368" s="66"/>
      <c r="AD1368" s="66"/>
      <c r="AZ1368" s="66"/>
      <c r="BV1368" s="66"/>
      <c r="CG1368" s="66"/>
      <c r="CR1368" s="66"/>
      <c r="DG1368" s="66"/>
      <c r="DH1368" s="66"/>
      <c r="DI1368" s="66"/>
      <c r="DT1368" s="66"/>
      <c r="EE1368" s="66"/>
      <c r="EQ1368" s="66"/>
      <c r="FB1368" s="66"/>
      <c r="FM1368" s="66"/>
      <c r="FX1368" s="66"/>
    </row>
    <row r="1369" spans="3:180" s="67" customFormat="1" x14ac:dyDescent="0.2">
      <c r="C1369" s="68"/>
      <c r="G1369" s="69"/>
      <c r="H1369" s="69"/>
      <c r="S1369" s="66"/>
      <c r="AD1369" s="66"/>
      <c r="AZ1369" s="66"/>
      <c r="BV1369" s="66"/>
      <c r="CG1369" s="66"/>
      <c r="CR1369" s="66"/>
      <c r="DG1369" s="66"/>
      <c r="DH1369" s="66"/>
      <c r="DI1369" s="66"/>
      <c r="DT1369" s="66"/>
      <c r="EE1369" s="66"/>
      <c r="EQ1369" s="66"/>
      <c r="FB1369" s="66"/>
      <c r="FM1369" s="66"/>
      <c r="FX1369" s="66"/>
    </row>
    <row r="1370" spans="3:180" s="67" customFormat="1" x14ac:dyDescent="0.2">
      <c r="C1370" s="68"/>
      <c r="G1370" s="69"/>
      <c r="H1370" s="69"/>
      <c r="S1370" s="66"/>
      <c r="AD1370" s="66"/>
      <c r="AZ1370" s="66"/>
      <c r="BV1370" s="66"/>
      <c r="CG1370" s="66"/>
      <c r="CR1370" s="66"/>
      <c r="DG1370" s="66"/>
      <c r="DH1370" s="66"/>
      <c r="DI1370" s="66"/>
      <c r="DT1370" s="66"/>
      <c r="EE1370" s="66"/>
      <c r="EQ1370" s="66"/>
      <c r="FB1370" s="66"/>
      <c r="FM1370" s="66"/>
      <c r="FX1370" s="66"/>
    </row>
    <row r="1371" spans="3:180" s="67" customFormat="1" x14ac:dyDescent="0.2">
      <c r="C1371" s="68"/>
      <c r="G1371" s="69"/>
      <c r="H1371" s="69"/>
      <c r="S1371" s="66"/>
      <c r="AD1371" s="66"/>
      <c r="AZ1371" s="66"/>
      <c r="BV1371" s="66"/>
      <c r="CG1371" s="66"/>
      <c r="CR1371" s="66"/>
      <c r="DG1371" s="66"/>
      <c r="DH1371" s="66"/>
      <c r="DI1371" s="66"/>
      <c r="DT1371" s="66"/>
      <c r="EE1371" s="66"/>
      <c r="EQ1371" s="66"/>
      <c r="FB1371" s="66"/>
      <c r="FM1371" s="66"/>
      <c r="FX1371" s="66"/>
    </row>
    <row r="1372" spans="3:180" s="67" customFormat="1" x14ac:dyDescent="0.2">
      <c r="C1372" s="68"/>
      <c r="G1372" s="69"/>
      <c r="H1372" s="69"/>
      <c r="S1372" s="66"/>
      <c r="AD1372" s="66"/>
      <c r="AZ1372" s="66"/>
      <c r="BV1372" s="66"/>
      <c r="CG1372" s="66"/>
      <c r="CR1372" s="66"/>
      <c r="DG1372" s="66"/>
      <c r="DH1372" s="66"/>
      <c r="DI1372" s="66"/>
      <c r="DT1372" s="66"/>
      <c r="EE1372" s="66"/>
      <c r="EQ1372" s="66"/>
      <c r="FB1372" s="66"/>
      <c r="FM1372" s="66"/>
      <c r="FX1372" s="66"/>
    </row>
    <row r="1373" spans="3:180" s="67" customFormat="1" x14ac:dyDescent="0.2">
      <c r="C1373" s="68"/>
      <c r="G1373" s="69"/>
      <c r="H1373" s="69"/>
      <c r="S1373" s="66"/>
      <c r="AD1373" s="66"/>
      <c r="AZ1373" s="66"/>
      <c r="BV1373" s="66"/>
      <c r="CG1373" s="66"/>
      <c r="CR1373" s="66"/>
      <c r="DG1373" s="66"/>
      <c r="DH1373" s="66"/>
      <c r="DI1373" s="66"/>
      <c r="DT1373" s="66"/>
      <c r="EE1373" s="66"/>
      <c r="EQ1373" s="66"/>
      <c r="FB1373" s="66"/>
      <c r="FM1373" s="66"/>
      <c r="FX1373" s="66"/>
    </row>
    <row r="1374" spans="3:180" s="67" customFormat="1" x14ac:dyDescent="0.2">
      <c r="C1374" s="68"/>
      <c r="G1374" s="69"/>
      <c r="H1374" s="69"/>
      <c r="S1374" s="66"/>
      <c r="AD1374" s="66"/>
      <c r="AZ1374" s="66"/>
      <c r="BV1374" s="66"/>
      <c r="CG1374" s="66"/>
      <c r="CR1374" s="66"/>
      <c r="DG1374" s="66"/>
      <c r="DH1374" s="66"/>
      <c r="DI1374" s="66"/>
      <c r="DT1374" s="66"/>
      <c r="EE1374" s="66"/>
      <c r="EQ1374" s="66"/>
      <c r="FB1374" s="66"/>
      <c r="FM1374" s="66"/>
      <c r="FX1374" s="66"/>
    </row>
    <row r="1375" spans="3:180" s="67" customFormat="1" x14ac:dyDescent="0.2">
      <c r="C1375" s="68"/>
      <c r="G1375" s="69"/>
      <c r="H1375" s="69"/>
      <c r="S1375" s="66"/>
      <c r="AD1375" s="66"/>
      <c r="AZ1375" s="66"/>
      <c r="BV1375" s="66"/>
      <c r="CG1375" s="66"/>
      <c r="CR1375" s="66"/>
      <c r="DG1375" s="66"/>
      <c r="DH1375" s="66"/>
      <c r="DI1375" s="66"/>
      <c r="DT1375" s="66"/>
      <c r="EE1375" s="66"/>
      <c r="EQ1375" s="66"/>
      <c r="FB1375" s="66"/>
      <c r="FM1375" s="66"/>
      <c r="FX1375" s="66"/>
    </row>
    <row r="1376" spans="3:180" s="67" customFormat="1" x14ac:dyDescent="0.2">
      <c r="C1376" s="68"/>
      <c r="G1376" s="69"/>
      <c r="H1376" s="69"/>
      <c r="S1376" s="66"/>
      <c r="AD1376" s="66"/>
      <c r="AZ1376" s="66"/>
      <c r="BV1376" s="66"/>
      <c r="CG1376" s="66"/>
      <c r="CR1376" s="66"/>
      <c r="DG1376" s="66"/>
      <c r="DH1376" s="66"/>
      <c r="DI1376" s="66"/>
      <c r="DT1376" s="66"/>
      <c r="EE1376" s="66"/>
      <c r="EQ1376" s="66"/>
      <c r="FB1376" s="66"/>
      <c r="FM1376" s="66"/>
      <c r="FX1376" s="66"/>
    </row>
    <row r="1377" spans="3:180" s="67" customFormat="1" x14ac:dyDescent="0.2">
      <c r="C1377" s="68"/>
      <c r="G1377" s="69"/>
      <c r="H1377" s="69"/>
      <c r="S1377" s="66"/>
      <c r="AD1377" s="66"/>
      <c r="AZ1377" s="66"/>
      <c r="BV1377" s="66"/>
      <c r="CG1377" s="66"/>
      <c r="CR1377" s="66"/>
      <c r="DG1377" s="66"/>
      <c r="DH1377" s="66"/>
      <c r="DI1377" s="66"/>
      <c r="DT1377" s="66"/>
      <c r="EE1377" s="66"/>
      <c r="EQ1377" s="66"/>
      <c r="FB1377" s="66"/>
      <c r="FM1377" s="66"/>
      <c r="FX1377" s="66"/>
    </row>
    <row r="1378" spans="3:180" s="67" customFormat="1" x14ac:dyDescent="0.2">
      <c r="C1378" s="68"/>
      <c r="G1378" s="69"/>
      <c r="H1378" s="69"/>
      <c r="S1378" s="66"/>
      <c r="AD1378" s="66"/>
      <c r="AZ1378" s="66"/>
      <c r="BV1378" s="66"/>
      <c r="CG1378" s="66"/>
      <c r="CR1378" s="66"/>
      <c r="DG1378" s="66"/>
      <c r="DH1378" s="66"/>
      <c r="DI1378" s="66"/>
      <c r="DT1378" s="66"/>
      <c r="EE1378" s="66"/>
      <c r="EQ1378" s="66"/>
      <c r="FB1378" s="66"/>
      <c r="FM1378" s="66"/>
      <c r="FX1378" s="66"/>
    </row>
    <row r="1379" spans="3:180" s="67" customFormat="1" x14ac:dyDescent="0.2">
      <c r="C1379" s="68"/>
      <c r="G1379" s="69"/>
      <c r="H1379" s="69"/>
      <c r="S1379" s="66"/>
      <c r="AD1379" s="66"/>
      <c r="AZ1379" s="66"/>
      <c r="BV1379" s="66"/>
      <c r="CG1379" s="66"/>
      <c r="CR1379" s="66"/>
      <c r="DG1379" s="66"/>
      <c r="DH1379" s="66"/>
      <c r="DI1379" s="66"/>
      <c r="DT1379" s="66"/>
      <c r="EE1379" s="66"/>
      <c r="EQ1379" s="66"/>
      <c r="FB1379" s="66"/>
      <c r="FM1379" s="66"/>
      <c r="FX1379" s="66"/>
    </row>
    <row r="1380" spans="3:180" s="67" customFormat="1" x14ac:dyDescent="0.2">
      <c r="C1380" s="68"/>
      <c r="G1380" s="69"/>
      <c r="H1380" s="69"/>
      <c r="S1380" s="66"/>
      <c r="AD1380" s="66"/>
      <c r="AZ1380" s="66"/>
      <c r="BV1380" s="66"/>
      <c r="CG1380" s="66"/>
      <c r="CR1380" s="66"/>
      <c r="DG1380" s="66"/>
      <c r="DH1380" s="66"/>
      <c r="DI1380" s="66"/>
      <c r="DT1380" s="66"/>
      <c r="EE1380" s="66"/>
      <c r="EQ1380" s="66"/>
      <c r="FB1380" s="66"/>
      <c r="FM1380" s="66"/>
      <c r="FX1380" s="66"/>
    </row>
    <row r="1381" spans="3:180" s="67" customFormat="1" x14ac:dyDescent="0.2">
      <c r="C1381" s="68"/>
      <c r="G1381" s="69"/>
      <c r="H1381" s="69"/>
      <c r="S1381" s="66"/>
      <c r="AD1381" s="66"/>
      <c r="AZ1381" s="66"/>
      <c r="BV1381" s="66"/>
      <c r="CG1381" s="66"/>
      <c r="CR1381" s="66"/>
      <c r="DG1381" s="66"/>
      <c r="DH1381" s="66"/>
      <c r="DI1381" s="66"/>
      <c r="DT1381" s="66"/>
      <c r="EE1381" s="66"/>
      <c r="EQ1381" s="66"/>
      <c r="FB1381" s="66"/>
      <c r="FM1381" s="66"/>
      <c r="FX1381" s="66"/>
    </row>
    <row r="1382" spans="3:180" s="67" customFormat="1" x14ac:dyDescent="0.2">
      <c r="C1382" s="68"/>
      <c r="G1382" s="69"/>
      <c r="H1382" s="69"/>
      <c r="S1382" s="66"/>
      <c r="AD1382" s="66"/>
      <c r="AZ1382" s="66"/>
      <c r="BV1382" s="66"/>
      <c r="CG1382" s="66"/>
      <c r="CR1382" s="66"/>
      <c r="DG1382" s="66"/>
      <c r="DH1382" s="66"/>
      <c r="DI1382" s="66"/>
      <c r="DT1382" s="66"/>
      <c r="EE1382" s="66"/>
      <c r="EQ1382" s="66"/>
      <c r="FB1382" s="66"/>
      <c r="FM1382" s="66"/>
      <c r="FX1382" s="66"/>
    </row>
    <row r="1383" spans="3:180" s="67" customFormat="1" x14ac:dyDescent="0.2">
      <c r="C1383" s="68"/>
      <c r="G1383" s="69"/>
      <c r="H1383" s="69"/>
      <c r="S1383" s="66"/>
      <c r="AD1383" s="66"/>
      <c r="AZ1383" s="66"/>
      <c r="BV1383" s="66"/>
      <c r="CG1383" s="66"/>
      <c r="CR1383" s="66"/>
      <c r="DG1383" s="66"/>
      <c r="DH1383" s="66"/>
      <c r="DI1383" s="66"/>
      <c r="DT1383" s="66"/>
      <c r="EE1383" s="66"/>
      <c r="EQ1383" s="66"/>
      <c r="FB1383" s="66"/>
      <c r="FM1383" s="66"/>
      <c r="FX1383" s="66"/>
    </row>
    <row r="1384" spans="3:180" s="67" customFormat="1" x14ac:dyDescent="0.2">
      <c r="C1384" s="68"/>
      <c r="G1384" s="69"/>
      <c r="H1384" s="69"/>
      <c r="S1384" s="66"/>
      <c r="AD1384" s="66"/>
      <c r="AZ1384" s="66"/>
      <c r="BV1384" s="66"/>
      <c r="CG1384" s="66"/>
      <c r="CR1384" s="66"/>
      <c r="DG1384" s="66"/>
      <c r="DH1384" s="66"/>
      <c r="DI1384" s="66"/>
      <c r="DT1384" s="66"/>
      <c r="EE1384" s="66"/>
      <c r="EQ1384" s="66"/>
      <c r="FB1384" s="66"/>
      <c r="FM1384" s="66"/>
      <c r="FX1384" s="66"/>
    </row>
    <row r="1385" spans="3:180" s="67" customFormat="1" x14ac:dyDescent="0.2">
      <c r="C1385" s="68"/>
      <c r="G1385" s="69"/>
      <c r="H1385" s="69"/>
      <c r="S1385" s="66"/>
      <c r="AD1385" s="66"/>
      <c r="AZ1385" s="66"/>
      <c r="BV1385" s="66"/>
      <c r="CG1385" s="66"/>
      <c r="CR1385" s="66"/>
      <c r="DG1385" s="66"/>
      <c r="DH1385" s="66"/>
      <c r="DI1385" s="66"/>
      <c r="DT1385" s="66"/>
      <c r="EE1385" s="66"/>
      <c r="EQ1385" s="66"/>
      <c r="FB1385" s="66"/>
      <c r="FM1385" s="66"/>
      <c r="FX1385" s="66"/>
    </row>
    <row r="1386" spans="3:180" s="67" customFormat="1" x14ac:dyDescent="0.2">
      <c r="C1386" s="68"/>
      <c r="G1386" s="69"/>
      <c r="H1386" s="69"/>
      <c r="S1386" s="66"/>
      <c r="AD1386" s="66"/>
      <c r="AZ1386" s="66"/>
      <c r="BV1386" s="66"/>
      <c r="CG1386" s="66"/>
      <c r="CR1386" s="66"/>
      <c r="DG1386" s="66"/>
      <c r="DH1386" s="66"/>
      <c r="DI1386" s="66"/>
      <c r="DT1386" s="66"/>
      <c r="EE1386" s="66"/>
      <c r="EQ1386" s="66"/>
      <c r="FB1386" s="66"/>
      <c r="FM1386" s="66"/>
      <c r="FX1386" s="66"/>
    </row>
    <row r="1387" spans="3:180" s="67" customFormat="1" x14ac:dyDescent="0.2">
      <c r="C1387" s="68"/>
      <c r="G1387" s="69"/>
      <c r="H1387" s="69"/>
      <c r="S1387" s="66"/>
      <c r="AD1387" s="66"/>
      <c r="AZ1387" s="66"/>
      <c r="BV1387" s="66"/>
      <c r="CG1387" s="66"/>
      <c r="CR1387" s="66"/>
      <c r="DG1387" s="66"/>
      <c r="DH1387" s="66"/>
      <c r="DI1387" s="66"/>
      <c r="DT1387" s="66"/>
      <c r="EE1387" s="66"/>
      <c r="EQ1387" s="66"/>
      <c r="FB1387" s="66"/>
      <c r="FM1387" s="66"/>
      <c r="FX1387" s="66"/>
    </row>
    <row r="1388" spans="3:180" s="67" customFormat="1" x14ac:dyDescent="0.2">
      <c r="C1388" s="68"/>
      <c r="G1388" s="69"/>
      <c r="H1388" s="69"/>
      <c r="S1388" s="66"/>
      <c r="AD1388" s="66"/>
      <c r="AZ1388" s="66"/>
      <c r="BV1388" s="66"/>
      <c r="CG1388" s="66"/>
      <c r="CR1388" s="66"/>
      <c r="DG1388" s="66"/>
      <c r="DH1388" s="66"/>
      <c r="DI1388" s="66"/>
      <c r="DT1388" s="66"/>
      <c r="EE1388" s="66"/>
      <c r="EQ1388" s="66"/>
      <c r="FB1388" s="66"/>
      <c r="FM1388" s="66"/>
      <c r="FX1388" s="66"/>
    </row>
    <row r="1389" spans="3:180" s="67" customFormat="1" x14ac:dyDescent="0.2">
      <c r="C1389" s="68"/>
      <c r="G1389" s="69"/>
      <c r="H1389" s="69"/>
      <c r="S1389" s="66"/>
      <c r="AD1389" s="66"/>
      <c r="AZ1389" s="66"/>
      <c r="BV1389" s="66"/>
      <c r="CG1389" s="66"/>
      <c r="CR1389" s="66"/>
      <c r="DG1389" s="66"/>
      <c r="DH1389" s="66"/>
      <c r="DI1389" s="66"/>
      <c r="DT1389" s="66"/>
      <c r="EE1389" s="66"/>
      <c r="EQ1389" s="66"/>
      <c r="FB1389" s="66"/>
      <c r="FM1389" s="66"/>
      <c r="FX1389" s="66"/>
    </row>
    <row r="1390" spans="3:180" s="67" customFormat="1" x14ac:dyDescent="0.2">
      <c r="C1390" s="68"/>
      <c r="G1390" s="69"/>
      <c r="H1390" s="69"/>
      <c r="S1390" s="66"/>
      <c r="AD1390" s="66"/>
      <c r="AZ1390" s="66"/>
      <c r="BV1390" s="66"/>
      <c r="CG1390" s="66"/>
      <c r="CR1390" s="66"/>
      <c r="DG1390" s="66"/>
      <c r="DH1390" s="66"/>
      <c r="DI1390" s="66"/>
      <c r="DT1390" s="66"/>
      <c r="EE1390" s="66"/>
      <c r="EQ1390" s="66"/>
      <c r="FB1390" s="66"/>
      <c r="FM1390" s="66"/>
      <c r="FX1390" s="66"/>
    </row>
    <row r="1391" spans="3:180" s="67" customFormat="1" x14ac:dyDescent="0.2">
      <c r="C1391" s="68"/>
      <c r="G1391" s="69"/>
      <c r="H1391" s="69"/>
      <c r="S1391" s="66"/>
      <c r="AD1391" s="66"/>
      <c r="AZ1391" s="66"/>
      <c r="BV1391" s="66"/>
      <c r="CG1391" s="66"/>
      <c r="CR1391" s="66"/>
      <c r="DG1391" s="66"/>
      <c r="DH1391" s="66"/>
      <c r="DI1391" s="66"/>
      <c r="DT1391" s="66"/>
      <c r="EE1391" s="66"/>
      <c r="EQ1391" s="66"/>
      <c r="FB1391" s="66"/>
      <c r="FM1391" s="66"/>
      <c r="FX1391" s="66"/>
    </row>
    <row r="1392" spans="3:180" s="67" customFormat="1" x14ac:dyDescent="0.2">
      <c r="C1392" s="68"/>
      <c r="G1392" s="69"/>
      <c r="H1392" s="69"/>
      <c r="S1392" s="66"/>
      <c r="AD1392" s="66"/>
      <c r="AZ1392" s="66"/>
      <c r="BV1392" s="66"/>
      <c r="CG1392" s="66"/>
      <c r="CR1392" s="66"/>
      <c r="DG1392" s="66"/>
      <c r="DH1392" s="66"/>
      <c r="DI1392" s="66"/>
      <c r="DT1392" s="66"/>
      <c r="EE1392" s="66"/>
      <c r="EQ1392" s="66"/>
      <c r="FB1392" s="66"/>
      <c r="FM1392" s="66"/>
      <c r="FX1392" s="66"/>
    </row>
    <row r="1393" spans="3:180" s="67" customFormat="1" x14ac:dyDescent="0.2">
      <c r="C1393" s="68"/>
      <c r="G1393" s="69"/>
      <c r="H1393" s="69"/>
      <c r="S1393" s="66"/>
      <c r="AD1393" s="66"/>
      <c r="AZ1393" s="66"/>
      <c r="BV1393" s="66"/>
      <c r="CG1393" s="66"/>
      <c r="CR1393" s="66"/>
      <c r="DG1393" s="66"/>
      <c r="DH1393" s="66"/>
      <c r="DI1393" s="66"/>
      <c r="DT1393" s="66"/>
      <c r="EE1393" s="66"/>
      <c r="EQ1393" s="66"/>
      <c r="FB1393" s="66"/>
      <c r="FM1393" s="66"/>
      <c r="FX1393" s="66"/>
    </row>
    <row r="1394" spans="3:180" s="67" customFormat="1" x14ac:dyDescent="0.2">
      <c r="C1394" s="68"/>
      <c r="G1394" s="69"/>
      <c r="H1394" s="69"/>
      <c r="S1394" s="66"/>
      <c r="AD1394" s="66"/>
      <c r="AZ1394" s="66"/>
      <c r="BV1394" s="66"/>
      <c r="CG1394" s="66"/>
      <c r="CR1394" s="66"/>
      <c r="DG1394" s="66"/>
      <c r="DH1394" s="66"/>
      <c r="DI1394" s="66"/>
      <c r="DT1394" s="66"/>
      <c r="EE1394" s="66"/>
      <c r="EQ1394" s="66"/>
      <c r="FB1394" s="66"/>
      <c r="FM1394" s="66"/>
      <c r="FX1394" s="66"/>
    </row>
    <row r="1395" spans="3:180" s="67" customFormat="1" x14ac:dyDescent="0.2">
      <c r="C1395" s="68"/>
      <c r="G1395" s="69"/>
      <c r="H1395" s="69"/>
      <c r="S1395" s="66"/>
      <c r="AD1395" s="66"/>
      <c r="AZ1395" s="66"/>
      <c r="BV1395" s="66"/>
      <c r="CG1395" s="66"/>
      <c r="CR1395" s="66"/>
      <c r="DG1395" s="66"/>
      <c r="DH1395" s="66"/>
      <c r="DI1395" s="66"/>
      <c r="DT1395" s="66"/>
      <c r="EE1395" s="66"/>
      <c r="EQ1395" s="66"/>
      <c r="FB1395" s="66"/>
      <c r="FM1395" s="66"/>
      <c r="FX1395" s="66"/>
    </row>
    <row r="1396" spans="3:180" s="67" customFormat="1" x14ac:dyDescent="0.2">
      <c r="C1396" s="68"/>
      <c r="G1396" s="69"/>
      <c r="H1396" s="69"/>
      <c r="S1396" s="66"/>
      <c r="AD1396" s="66"/>
      <c r="AZ1396" s="66"/>
      <c r="BV1396" s="66"/>
      <c r="CG1396" s="66"/>
      <c r="CR1396" s="66"/>
      <c r="DG1396" s="66"/>
      <c r="DH1396" s="66"/>
      <c r="DI1396" s="66"/>
      <c r="DT1396" s="66"/>
      <c r="EE1396" s="66"/>
      <c r="EQ1396" s="66"/>
      <c r="FB1396" s="66"/>
      <c r="FM1396" s="66"/>
      <c r="FX1396" s="66"/>
    </row>
    <row r="1397" spans="3:180" s="67" customFormat="1" x14ac:dyDescent="0.2">
      <c r="C1397" s="68"/>
      <c r="G1397" s="69"/>
      <c r="H1397" s="69"/>
      <c r="S1397" s="66"/>
      <c r="AD1397" s="66"/>
      <c r="AZ1397" s="66"/>
      <c r="BV1397" s="66"/>
      <c r="CG1397" s="66"/>
      <c r="CR1397" s="66"/>
      <c r="DG1397" s="66"/>
      <c r="DH1397" s="66"/>
      <c r="DI1397" s="66"/>
      <c r="DT1397" s="66"/>
      <c r="EE1397" s="66"/>
      <c r="EQ1397" s="66"/>
      <c r="FB1397" s="66"/>
      <c r="FM1397" s="66"/>
      <c r="FX1397" s="66"/>
    </row>
    <row r="1398" spans="3:180" s="67" customFormat="1" x14ac:dyDescent="0.2">
      <c r="C1398" s="68"/>
      <c r="G1398" s="69"/>
      <c r="H1398" s="69"/>
      <c r="S1398" s="66"/>
      <c r="AD1398" s="66"/>
      <c r="AZ1398" s="66"/>
      <c r="BV1398" s="66"/>
      <c r="CG1398" s="66"/>
      <c r="CR1398" s="66"/>
      <c r="DG1398" s="66"/>
      <c r="DH1398" s="66"/>
      <c r="DI1398" s="66"/>
      <c r="DT1398" s="66"/>
      <c r="EE1398" s="66"/>
      <c r="EQ1398" s="66"/>
      <c r="FB1398" s="66"/>
      <c r="FM1398" s="66"/>
      <c r="FX1398" s="66"/>
    </row>
    <row r="1399" spans="3:180" s="67" customFormat="1" x14ac:dyDescent="0.2">
      <c r="C1399" s="68"/>
      <c r="G1399" s="69"/>
      <c r="H1399" s="69"/>
      <c r="S1399" s="66"/>
      <c r="AD1399" s="66"/>
      <c r="AZ1399" s="66"/>
      <c r="BV1399" s="66"/>
      <c r="CG1399" s="66"/>
      <c r="CR1399" s="66"/>
      <c r="DG1399" s="66"/>
      <c r="DH1399" s="66"/>
      <c r="DI1399" s="66"/>
      <c r="DT1399" s="66"/>
      <c r="EE1399" s="66"/>
      <c r="EQ1399" s="66"/>
      <c r="FB1399" s="66"/>
      <c r="FM1399" s="66"/>
      <c r="FX1399" s="66"/>
    </row>
    <row r="1400" spans="3:180" s="67" customFormat="1" x14ac:dyDescent="0.2">
      <c r="C1400" s="68"/>
      <c r="G1400" s="69"/>
      <c r="H1400" s="69"/>
      <c r="S1400" s="66"/>
      <c r="AD1400" s="66"/>
      <c r="AZ1400" s="66"/>
      <c r="BV1400" s="66"/>
      <c r="CG1400" s="66"/>
      <c r="CR1400" s="66"/>
      <c r="DG1400" s="66"/>
      <c r="DH1400" s="66"/>
      <c r="DI1400" s="66"/>
      <c r="DT1400" s="66"/>
      <c r="EE1400" s="66"/>
      <c r="EQ1400" s="66"/>
      <c r="FB1400" s="66"/>
      <c r="FM1400" s="66"/>
      <c r="FX1400" s="66"/>
    </row>
    <row r="1401" spans="3:180" s="67" customFormat="1" x14ac:dyDescent="0.2">
      <c r="C1401" s="68"/>
      <c r="G1401" s="69"/>
      <c r="H1401" s="69"/>
      <c r="S1401" s="66"/>
      <c r="AD1401" s="66"/>
      <c r="AZ1401" s="66"/>
      <c r="BV1401" s="66"/>
      <c r="CG1401" s="66"/>
      <c r="CR1401" s="66"/>
      <c r="DG1401" s="66"/>
      <c r="DH1401" s="66"/>
      <c r="DI1401" s="66"/>
      <c r="DT1401" s="66"/>
      <c r="EE1401" s="66"/>
      <c r="EQ1401" s="66"/>
      <c r="FB1401" s="66"/>
      <c r="FM1401" s="66"/>
      <c r="FX1401" s="66"/>
    </row>
    <row r="1402" spans="3:180" s="67" customFormat="1" x14ac:dyDescent="0.2">
      <c r="C1402" s="68"/>
      <c r="G1402" s="69"/>
      <c r="H1402" s="69"/>
      <c r="S1402" s="66"/>
      <c r="AD1402" s="66"/>
      <c r="AZ1402" s="66"/>
      <c r="BV1402" s="66"/>
      <c r="CG1402" s="66"/>
      <c r="CR1402" s="66"/>
      <c r="DG1402" s="66"/>
      <c r="DH1402" s="66"/>
      <c r="DI1402" s="66"/>
      <c r="DT1402" s="66"/>
      <c r="EE1402" s="66"/>
      <c r="EQ1402" s="66"/>
      <c r="FB1402" s="66"/>
      <c r="FM1402" s="66"/>
      <c r="FX1402" s="66"/>
    </row>
    <row r="1403" spans="3:180" s="67" customFormat="1" x14ac:dyDescent="0.2">
      <c r="C1403" s="68"/>
      <c r="G1403" s="69"/>
      <c r="H1403" s="69"/>
      <c r="S1403" s="66"/>
      <c r="AD1403" s="66"/>
      <c r="AZ1403" s="66"/>
      <c r="BV1403" s="66"/>
      <c r="CG1403" s="66"/>
      <c r="CR1403" s="66"/>
      <c r="DG1403" s="66"/>
      <c r="DH1403" s="66"/>
      <c r="DI1403" s="66"/>
      <c r="DT1403" s="66"/>
      <c r="EE1403" s="66"/>
      <c r="EQ1403" s="66"/>
      <c r="FB1403" s="66"/>
      <c r="FM1403" s="66"/>
      <c r="FX1403" s="66"/>
    </row>
    <row r="1404" spans="3:180" s="67" customFormat="1" x14ac:dyDescent="0.2">
      <c r="C1404" s="68"/>
      <c r="G1404" s="69"/>
      <c r="H1404" s="69"/>
      <c r="S1404" s="66"/>
      <c r="AD1404" s="66"/>
      <c r="AZ1404" s="66"/>
      <c r="BV1404" s="66"/>
      <c r="CG1404" s="66"/>
      <c r="CR1404" s="66"/>
      <c r="DG1404" s="66"/>
      <c r="DH1404" s="66"/>
      <c r="DI1404" s="66"/>
      <c r="DT1404" s="66"/>
      <c r="EE1404" s="66"/>
      <c r="EQ1404" s="66"/>
      <c r="FB1404" s="66"/>
      <c r="FM1404" s="66"/>
      <c r="FX1404" s="66"/>
    </row>
    <row r="1405" spans="3:180" s="67" customFormat="1" x14ac:dyDescent="0.2">
      <c r="C1405" s="68"/>
      <c r="G1405" s="69"/>
      <c r="H1405" s="69"/>
      <c r="S1405" s="66"/>
      <c r="AD1405" s="66"/>
      <c r="AZ1405" s="66"/>
      <c r="BV1405" s="66"/>
      <c r="CG1405" s="66"/>
      <c r="CR1405" s="66"/>
      <c r="DG1405" s="66"/>
      <c r="DH1405" s="66"/>
      <c r="DI1405" s="66"/>
      <c r="DT1405" s="66"/>
      <c r="EE1405" s="66"/>
      <c r="EQ1405" s="66"/>
      <c r="FB1405" s="66"/>
      <c r="FM1405" s="66"/>
      <c r="FX1405" s="66"/>
    </row>
    <row r="1406" spans="3:180" s="67" customFormat="1" x14ac:dyDescent="0.2">
      <c r="C1406" s="68"/>
      <c r="G1406" s="69"/>
      <c r="H1406" s="69"/>
      <c r="S1406" s="66"/>
      <c r="AD1406" s="66"/>
      <c r="AZ1406" s="66"/>
      <c r="BV1406" s="66"/>
      <c r="CG1406" s="66"/>
      <c r="CR1406" s="66"/>
      <c r="DG1406" s="66"/>
      <c r="DH1406" s="66"/>
      <c r="DI1406" s="66"/>
      <c r="DT1406" s="66"/>
      <c r="EE1406" s="66"/>
      <c r="EQ1406" s="66"/>
      <c r="FB1406" s="66"/>
      <c r="FM1406" s="66"/>
      <c r="FX1406" s="66"/>
    </row>
    <row r="1407" spans="3:180" s="67" customFormat="1" x14ac:dyDescent="0.2">
      <c r="C1407" s="68"/>
      <c r="G1407" s="69"/>
      <c r="H1407" s="69"/>
      <c r="S1407" s="66"/>
      <c r="AD1407" s="66"/>
      <c r="AZ1407" s="66"/>
      <c r="BV1407" s="66"/>
      <c r="CG1407" s="66"/>
      <c r="CR1407" s="66"/>
      <c r="DG1407" s="66"/>
      <c r="DH1407" s="66"/>
      <c r="DI1407" s="66"/>
      <c r="DT1407" s="66"/>
      <c r="EE1407" s="66"/>
      <c r="EQ1407" s="66"/>
      <c r="FB1407" s="66"/>
      <c r="FM1407" s="66"/>
      <c r="FX1407" s="66"/>
    </row>
    <row r="1408" spans="3:180" s="67" customFormat="1" x14ac:dyDescent="0.2">
      <c r="C1408" s="68"/>
      <c r="G1408" s="69"/>
      <c r="H1408" s="69"/>
      <c r="S1408" s="66"/>
      <c r="AD1408" s="66"/>
      <c r="AZ1408" s="66"/>
      <c r="BV1408" s="66"/>
      <c r="CG1408" s="66"/>
      <c r="CR1408" s="66"/>
      <c r="DG1408" s="66"/>
      <c r="DH1408" s="66"/>
      <c r="DI1408" s="66"/>
      <c r="DT1408" s="66"/>
      <c r="EE1408" s="66"/>
      <c r="EQ1408" s="66"/>
      <c r="FB1408" s="66"/>
      <c r="FM1408" s="66"/>
      <c r="FX1408" s="66"/>
    </row>
    <row r="1409" spans="3:180" s="67" customFormat="1" x14ac:dyDescent="0.2">
      <c r="C1409" s="68"/>
      <c r="G1409" s="69"/>
      <c r="H1409" s="69"/>
      <c r="S1409" s="66"/>
      <c r="AD1409" s="66"/>
      <c r="AZ1409" s="66"/>
      <c r="BV1409" s="66"/>
      <c r="CG1409" s="66"/>
      <c r="CR1409" s="66"/>
      <c r="DG1409" s="66"/>
      <c r="DH1409" s="66"/>
      <c r="DI1409" s="66"/>
      <c r="DT1409" s="66"/>
      <c r="EE1409" s="66"/>
      <c r="EQ1409" s="66"/>
      <c r="FB1409" s="66"/>
      <c r="FM1409" s="66"/>
      <c r="FX1409" s="66"/>
    </row>
    <row r="1410" spans="3:180" s="67" customFormat="1" x14ac:dyDescent="0.2">
      <c r="C1410" s="68"/>
      <c r="G1410" s="69"/>
      <c r="H1410" s="69"/>
      <c r="S1410" s="66"/>
      <c r="AD1410" s="66"/>
      <c r="AZ1410" s="66"/>
      <c r="BV1410" s="66"/>
      <c r="CG1410" s="66"/>
      <c r="CR1410" s="66"/>
      <c r="DG1410" s="66"/>
      <c r="DH1410" s="66"/>
      <c r="DI1410" s="66"/>
      <c r="DT1410" s="66"/>
      <c r="EE1410" s="66"/>
      <c r="EQ1410" s="66"/>
      <c r="FB1410" s="66"/>
      <c r="FM1410" s="66"/>
      <c r="FX1410" s="66"/>
    </row>
    <row r="1411" spans="3:180" s="67" customFormat="1" x14ac:dyDescent="0.2">
      <c r="C1411" s="68"/>
      <c r="G1411" s="69"/>
      <c r="H1411" s="69"/>
      <c r="S1411" s="66"/>
      <c r="AD1411" s="66"/>
      <c r="AZ1411" s="66"/>
      <c r="BV1411" s="66"/>
      <c r="CG1411" s="66"/>
      <c r="CR1411" s="66"/>
      <c r="DG1411" s="66"/>
      <c r="DH1411" s="66"/>
      <c r="DI1411" s="66"/>
      <c r="DT1411" s="66"/>
      <c r="EE1411" s="66"/>
      <c r="EQ1411" s="66"/>
      <c r="FB1411" s="66"/>
      <c r="FM1411" s="66"/>
      <c r="FX1411" s="66"/>
    </row>
    <row r="1412" spans="3:180" s="67" customFormat="1" x14ac:dyDescent="0.2">
      <c r="C1412" s="68"/>
      <c r="G1412" s="69"/>
      <c r="H1412" s="69"/>
      <c r="S1412" s="66"/>
      <c r="AD1412" s="66"/>
      <c r="AZ1412" s="66"/>
      <c r="BV1412" s="66"/>
      <c r="CG1412" s="66"/>
      <c r="CR1412" s="66"/>
      <c r="DG1412" s="66"/>
      <c r="DH1412" s="66"/>
      <c r="DI1412" s="66"/>
      <c r="DT1412" s="66"/>
      <c r="EE1412" s="66"/>
      <c r="EQ1412" s="66"/>
      <c r="FB1412" s="66"/>
      <c r="FM1412" s="66"/>
      <c r="FX1412" s="66"/>
    </row>
    <row r="1413" spans="3:180" s="67" customFormat="1" x14ac:dyDescent="0.2">
      <c r="C1413" s="68"/>
      <c r="G1413" s="69"/>
      <c r="H1413" s="69"/>
      <c r="S1413" s="66"/>
      <c r="AD1413" s="66"/>
      <c r="AZ1413" s="66"/>
      <c r="BV1413" s="66"/>
      <c r="CG1413" s="66"/>
      <c r="CR1413" s="66"/>
      <c r="DG1413" s="66"/>
      <c r="DH1413" s="66"/>
      <c r="DI1413" s="66"/>
      <c r="DT1413" s="66"/>
      <c r="EE1413" s="66"/>
      <c r="EQ1413" s="66"/>
      <c r="FB1413" s="66"/>
      <c r="FM1413" s="66"/>
      <c r="FX1413" s="66"/>
    </row>
    <row r="1414" spans="3:180" s="67" customFormat="1" x14ac:dyDescent="0.2">
      <c r="C1414" s="68"/>
      <c r="G1414" s="69"/>
      <c r="H1414" s="69"/>
      <c r="S1414" s="66"/>
      <c r="AD1414" s="66"/>
      <c r="AZ1414" s="66"/>
      <c r="BV1414" s="66"/>
      <c r="CG1414" s="66"/>
      <c r="CR1414" s="66"/>
      <c r="DG1414" s="66"/>
      <c r="DH1414" s="66"/>
      <c r="DI1414" s="66"/>
      <c r="DT1414" s="66"/>
      <c r="EE1414" s="66"/>
      <c r="EQ1414" s="66"/>
      <c r="FB1414" s="66"/>
      <c r="FM1414" s="66"/>
      <c r="FX1414" s="66"/>
    </row>
    <row r="1415" spans="3:180" s="67" customFormat="1" x14ac:dyDescent="0.2">
      <c r="C1415" s="68"/>
      <c r="G1415" s="69"/>
      <c r="H1415" s="69"/>
      <c r="S1415" s="66"/>
      <c r="AD1415" s="66"/>
      <c r="AZ1415" s="66"/>
      <c r="BV1415" s="66"/>
      <c r="CG1415" s="66"/>
      <c r="CR1415" s="66"/>
      <c r="DG1415" s="66"/>
      <c r="DH1415" s="66"/>
      <c r="DI1415" s="66"/>
      <c r="DT1415" s="66"/>
      <c r="EE1415" s="66"/>
      <c r="EQ1415" s="66"/>
      <c r="FB1415" s="66"/>
      <c r="FM1415" s="66"/>
      <c r="FX1415" s="66"/>
    </row>
    <row r="1416" spans="3:180" s="67" customFormat="1" x14ac:dyDescent="0.2">
      <c r="C1416" s="68"/>
      <c r="G1416" s="69"/>
      <c r="H1416" s="69"/>
      <c r="S1416" s="66"/>
      <c r="AD1416" s="66"/>
      <c r="AZ1416" s="66"/>
      <c r="BV1416" s="66"/>
      <c r="CG1416" s="66"/>
      <c r="CR1416" s="66"/>
      <c r="DG1416" s="66"/>
      <c r="DH1416" s="66"/>
      <c r="DI1416" s="66"/>
      <c r="DT1416" s="66"/>
      <c r="EE1416" s="66"/>
      <c r="EQ1416" s="66"/>
      <c r="FB1416" s="66"/>
      <c r="FM1416" s="66"/>
      <c r="FX1416" s="66"/>
    </row>
    <row r="1417" spans="3:180" s="67" customFormat="1" x14ac:dyDescent="0.2">
      <c r="C1417" s="68"/>
      <c r="G1417" s="69"/>
      <c r="H1417" s="69"/>
      <c r="S1417" s="66"/>
      <c r="AD1417" s="66"/>
      <c r="AZ1417" s="66"/>
      <c r="BV1417" s="66"/>
      <c r="CG1417" s="66"/>
      <c r="CR1417" s="66"/>
      <c r="DG1417" s="66"/>
      <c r="DH1417" s="66"/>
      <c r="DI1417" s="66"/>
      <c r="DT1417" s="66"/>
      <c r="EE1417" s="66"/>
      <c r="EQ1417" s="66"/>
      <c r="FB1417" s="66"/>
      <c r="FM1417" s="66"/>
      <c r="FX1417" s="66"/>
    </row>
    <row r="1418" spans="3:180" s="67" customFormat="1" x14ac:dyDescent="0.2">
      <c r="C1418" s="68"/>
      <c r="G1418" s="69"/>
      <c r="H1418" s="69"/>
      <c r="S1418" s="66"/>
      <c r="AD1418" s="66"/>
      <c r="AZ1418" s="66"/>
      <c r="BV1418" s="66"/>
      <c r="CG1418" s="66"/>
      <c r="CR1418" s="66"/>
      <c r="DG1418" s="66"/>
      <c r="DH1418" s="66"/>
      <c r="DI1418" s="66"/>
      <c r="DT1418" s="66"/>
      <c r="EE1418" s="66"/>
      <c r="EQ1418" s="66"/>
      <c r="FB1418" s="66"/>
      <c r="FM1418" s="66"/>
      <c r="FX1418" s="66"/>
    </row>
    <row r="1419" spans="3:180" s="67" customFormat="1" x14ac:dyDescent="0.2">
      <c r="C1419" s="68"/>
      <c r="G1419" s="69"/>
      <c r="H1419" s="69"/>
      <c r="S1419" s="66"/>
      <c r="AD1419" s="66"/>
      <c r="AZ1419" s="66"/>
      <c r="BV1419" s="66"/>
      <c r="CG1419" s="66"/>
      <c r="CR1419" s="66"/>
      <c r="DG1419" s="66"/>
      <c r="DH1419" s="66"/>
      <c r="DI1419" s="66"/>
      <c r="DT1419" s="66"/>
      <c r="EE1419" s="66"/>
      <c r="EQ1419" s="66"/>
      <c r="FB1419" s="66"/>
      <c r="FM1419" s="66"/>
      <c r="FX1419" s="66"/>
    </row>
    <row r="1420" spans="3:180" s="67" customFormat="1" x14ac:dyDescent="0.2">
      <c r="C1420" s="68"/>
      <c r="G1420" s="69"/>
      <c r="H1420" s="69"/>
      <c r="S1420" s="66"/>
      <c r="AD1420" s="66"/>
      <c r="AZ1420" s="66"/>
      <c r="BV1420" s="66"/>
      <c r="CG1420" s="66"/>
      <c r="CR1420" s="66"/>
      <c r="DG1420" s="66"/>
      <c r="DH1420" s="66"/>
      <c r="DI1420" s="66"/>
      <c r="DT1420" s="66"/>
      <c r="EE1420" s="66"/>
      <c r="EQ1420" s="66"/>
      <c r="FB1420" s="66"/>
      <c r="FM1420" s="66"/>
      <c r="FX1420" s="66"/>
    </row>
    <row r="1421" spans="3:180" s="67" customFormat="1" x14ac:dyDescent="0.2">
      <c r="C1421" s="68"/>
      <c r="G1421" s="69"/>
      <c r="H1421" s="69"/>
      <c r="S1421" s="66"/>
      <c r="AD1421" s="66"/>
      <c r="AZ1421" s="66"/>
      <c r="BV1421" s="66"/>
      <c r="CG1421" s="66"/>
      <c r="CR1421" s="66"/>
      <c r="DG1421" s="66"/>
      <c r="DH1421" s="66"/>
      <c r="DI1421" s="66"/>
      <c r="DT1421" s="66"/>
      <c r="EE1421" s="66"/>
      <c r="EQ1421" s="66"/>
      <c r="FB1421" s="66"/>
      <c r="FM1421" s="66"/>
      <c r="FX1421" s="66"/>
    </row>
    <row r="1422" spans="3:180" s="67" customFormat="1" x14ac:dyDescent="0.2">
      <c r="C1422" s="68"/>
      <c r="G1422" s="69"/>
      <c r="H1422" s="69"/>
      <c r="S1422" s="66"/>
      <c r="AD1422" s="66"/>
      <c r="AZ1422" s="66"/>
      <c r="BV1422" s="66"/>
      <c r="CG1422" s="66"/>
      <c r="CR1422" s="66"/>
      <c r="DG1422" s="66"/>
      <c r="DH1422" s="66"/>
      <c r="DI1422" s="66"/>
      <c r="DT1422" s="66"/>
      <c r="EE1422" s="66"/>
      <c r="EQ1422" s="66"/>
      <c r="FB1422" s="66"/>
      <c r="FM1422" s="66"/>
      <c r="FX1422" s="66"/>
    </row>
    <row r="1423" spans="3:180" s="67" customFormat="1" x14ac:dyDescent="0.2">
      <c r="C1423" s="68"/>
      <c r="G1423" s="69"/>
      <c r="H1423" s="69"/>
      <c r="S1423" s="66"/>
      <c r="AD1423" s="66"/>
      <c r="AZ1423" s="66"/>
      <c r="BV1423" s="66"/>
      <c r="CG1423" s="66"/>
      <c r="CR1423" s="66"/>
      <c r="DG1423" s="66"/>
      <c r="DH1423" s="66"/>
      <c r="DI1423" s="66"/>
      <c r="DT1423" s="66"/>
      <c r="EE1423" s="66"/>
      <c r="EQ1423" s="66"/>
      <c r="FB1423" s="66"/>
      <c r="FM1423" s="66"/>
      <c r="FX1423" s="66"/>
    </row>
    <row r="1424" spans="3:180" s="67" customFormat="1" x14ac:dyDescent="0.2">
      <c r="C1424" s="68"/>
      <c r="G1424" s="69"/>
      <c r="H1424" s="69"/>
      <c r="S1424" s="66"/>
      <c r="AD1424" s="66"/>
      <c r="AZ1424" s="66"/>
      <c r="BV1424" s="66"/>
      <c r="CG1424" s="66"/>
      <c r="CR1424" s="66"/>
      <c r="DG1424" s="66"/>
      <c r="DH1424" s="66"/>
      <c r="DI1424" s="66"/>
      <c r="DT1424" s="66"/>
      <c r="EE1424" s="66"/>
      <c r="EQ1424" s="66"/>
      <c r="FB1424" s="66"/>
      <c r="FM1424" s="66"/>
      <c r="FX1424" s="66"/>
    </row>
    <row r="1425" spans="3:180" s="67" customFormat="1" x14ac:dyDescent="0.2">
      <c r="C1425" s="68"/>
      <c r="G1425" s="69"/>
      <c r="H1425" s="69"/>
      <c r="S1425" s="66"/>
      <c r="AD1425" s="66"/>
      <c r="AZ1425" s="66"/>
      <c r="BV1425" s="66"/>
      <c r="CG1425" s="66"/>
      <c r="CR1425" s="66"/>
      <c r="DG1425" s="66"/>
      <c r="DH1425" s="66"/>
      <c r="DI1425" s="66"/>
      <c r="DT1425" s="66"/>
      <c r="EE1425" s="66"/>
      <c r="EQ1425" s="66"/>
      <c r="FB1425" s="66"/>
      <c r="FM1425" s="66"/>
      <c r="FX1425" s="66"/>
    </row>
    <row r="1426" spans="3:180" s="67" customFormat="1" x14ac:dyDescent="0.2">
      <c r="C1426" s="68"/>
      <c r="G1426" s="69"/>
      <c r="H1426" s="69"/>
      <c r="S1426" s="66"/>
      <c r="AD1426" s="66"/>
      <c r="AZ1426" s="66"/>
      <c r="BV1426" s="66"/>
      <c r="CG1426" s="66"/>
      <c r="CR1426" s="66"/>
      <c r="DG1426" s="66"/>
      <c r="DH1426" s="66"/>
      <c r="DI1426" s="66"/>
      <c r="DT1426" s="66"/>
      <c r="EE1426" s="66"/>
      <c r="EQ1426" s="66"/>
      <c r="FB1426" s="66"/>
      <c r="FM1426" s="66"/>
      <c r="FX1426" s="66"/>
    </row>
    <row r="1427" spans="3:180" s="67" customFormat="1" x14ac:dyDescent="0.2">
      <c r="C1427" s="68"/>
      <c r="G1427" s="69"/>
      <c r="H1427" s="69"/>
      <c r="S1427" s="66"/>
      <c r="AD1427" s="66"/>
      <c r="AZ1427" s="66"/>
      <c r="BV1427" s="66"/>
      <c r="CG1427" s="66"/>
      <c r="CR1427" s="66"/>
      <c r="DG1427" s="66"/>
      <c r="DH1427" s="66"/>
      <c r="DI1427" s="66"/>
      <c r="DT1427" s="66"/>
      <c r="EE1427" s="66"/>
      <c r="EQ1427" s="66"/>
      <c r="FB1427" s="66"/>
      <c r="FM1427" s="66"/>
      <c r="FX1427" s="66"/>
    </row>
    <row r="1428" spans="3:180" s="67" customFormat="1" x14ac:dyDescent="0.2">
      <c r="C1428" s="68"/>
      <c r="G1428" s="69"/>
      <c r="H1428" s="69"/>
      <c r="S1428" s="66"/>
      <c r="AD1428" s="66"/>
      <c r="AZ1428" s="66"/>
      <c r="BV1428" s="66"/>
      <c r="CG1428" s="66"/>
      <c r="CR1428" s="66"/>
      <c r="DG1428" s="66"/>
      <c r="DH1428" s="66"/>
      <c r="DI1428" s="66"/>
      <c r="DT1428" s="66"/>
      <c r="EE1428" s="66"/>
      <c r="EQ1428" s="66"/>
      <c r="FB1428" s="66"/>
      <c r="FM1428" s="66"/>
      <c r="FX1428" s="66"/>
    </row>
    <row r="1429" spans="3:180" s="67" customFormat="1" x14ac:dyDescent="0.2">
      <c r="C1429" s="68"/>
      <c r="G1429" s="69"/>
      <c r="H1429" s="69"/>
      <c r="S1429" s="66"/>
      <c r="AD1429" s="66"/>
      <c r="AZ1429" s="66"/>
      <c r="BV1429" s="66"/>
      <c r="CG1429" s="66"/>
      <c r="CR1429" s="66"/>
      <c r="DG1429" s="66"/>
      <c r="DH1429" s="66"/>
      <c r="DI1429" s="66"/>
      <c r="DT1429" s="66"/>
      <c r="EE1429" s="66"/>
      <c r="EQ1429" s="66"/>
      <c r="FB1429" s="66"/>
      <c r="FM1429" s="66"/>
      <c r="FX1429" s="66"/>
    </row>
    <row r="1430" spans="3:180" s="67" customFormat="1" x14ac:dyDescent="0.2">
      <c r="C1430" s="68"/>
      <c r="G1430" s="69"/>
      <c r="H1430" s="69"/>
      <c r="S1430" s="66"/>
      <c r="AD1430" s="66"/>
      <c r="AZ1430" s="66"/>
      <c r="BV1430" s="66"/>
      <c r="CG1430" s="66"/>
      <c r="CR1430" s="66"/>
      <c r="DG1430" s="66"/>
      <c r="DH1430" s="66"/>
      <c r="DI1430" s="66"/>
      <c r="DT1430" s="66"/>
      <c r="EE1430" s="66"/>
      <c r="EQ1430" s="66"/>
      <c r="FB1430" s="66"/>
      <c r="FM1430" s="66"/>
      <c r="FX1430" s="66"/>
    </row>
    <row r="1431" spans="3:180" s="67" customFormat="1" x14ac:dyDescent="0.2">
      <c r="C1431" s="68"/>
      <c r="G1431" s="69"/>
      <c r="H1431" s="69"/>
      <c r="S1431" s="66"/>
      <c r="AD1431" s="66"/>
      <c r="AZ1431" s="66"/>
      <c r="BV1431" s="66"/>
      <c r="CG1431" s="66"/>
      <c r="CR1431" s="66"/>
      <c r="DG1431" s="66"/>
      <c r="DH1431" s="66"/>
      <c r="DI1431" s="66"/>
      <c r="DT1431" s="66"/>
      <c r="EE1431" s="66"/>
      <c r="EQ1431" s="66"/>
      <c r="FB1431" s="66"/>
      <c r="FM1431" s="66"/>
      <c r="FX1431" s="66"/>
    </row>
    <row r="1432" spans="3:180" s="67" customFormat="1" x14ac:dyDescent="0.2">
      <c r="C1432" s="68"/>
      <c r="G1432" s="69"/>
      <c r="H1432" s="69"/>
      <c r="S1432" s="66"/>
      <c r="AD1432" s="66"/>
      <c r="AZ1432" s="66"/>
      <c r="BV1432" s="66"/>
      <c r="CG1432" s="66"/>
      <c r="CR1432" s="66"/>
      <c r="DG1432" s="66"/>
      <c r="DH1432" s="66"/>
      <c r="DI1432" s="66"/>
      <c r="DT1432" s="66"/>
      <c r="EE1432" s="66"/>
      <c r="EQ1432" s="66"/>
      <c r="FB1432" s="66"/>
      <c r="FM1432" s="66"/>
      <c r="FX1432" s="66"/>
    </row>
    <row r="1433" spans="3:180" s="67" customFormat="1" x14ac:dyDescent="0.2">
      <c r="C1433" s="68"/>
      <c r="G1433" s="69"/>
      <c r="H1433" s="69"/>
      <c r="S1433" s="66"/>
      <c r="AD1433" s="66"/>
      <c r="AZ1433" s="66"/>
      <c r="BV1433" s="66"/>
      <c r="CG1433" s="66"/>
      <c r="CR1433" s="66"/>
      <c r="DG1433" s="66"/>
      <c r="DH1433" s="66"/>
      <c r="DI1433" s="66"/>
      <c r="DT1433" s="66"/>
      <c r="EE1433" s="66"/>
      <c r="EQ1433" s="66"/>
      <c r="FB1433" s="66"/>
      <c r="FM1433" s="66"/>
      <c r="FX1433" s="66"/>
    </row>
    <row r="1434" spans="3:180" s="67" customFormat="1" x14ac:dyDescent="0.2">
      <c r="C1434" s="68"/>
      <c r="G1434" s="69"/>
      <c r="H1434" s="69"/>
      <c r="S1434" s="66"/>
      <c r="AD1434" s="66"/>
      <c r="AZ1434" s="66"/>
      <c r="BV1434" s="66"/>
      <c r="CG1434" s="66"/>
      <c r="CR1434" s="66"/>
      <c r="DG1434" s="66"/>
      <c r="DH1434" s="66"/>
      <c r="DI1434" s="66"/>
      <c r="DT1434" s="66"/>
      <c r="EE1434" s="66"/>
      <c r="EQ1434" s="66"/>
      <c r="FB1434" s="66"/>
      <c r="FM1434" s="66"/>
      <c r="FX1434" s="66"/>
    </row>
    <row r="1435" spans="3:180" s="67" customFormat="1" x14ac:dyDescent="0.2">
      <c r="C1435" s="68"/>
      <c r="G1435" s="69"/>
      <c r="H1435" s="69"/>
      <c r="S1435" s="66"/>
      <c r="AD1435" s="66"/>
      <c r="AZ1435" s="66"/>
      <c r="BV1435" s="66"/>
      <c r="CG1435" s="66"/>
      <c r="CR1435" s="66"/>
      <c r="DG1435" s="66"/>
      <c r="DH1435" s="66"/>
      <c r="DI1435" s="66"/>
      <c r="DT1435" s="66"/>
      <c r="EE1435" s="66"/>
      <c r="EQ1435" s="66"/>
      <c r="FB1435" s="66"/>
      <c r="FM1435" s="66"/>
      <c r="FX1435" s="66"/>
    </row>
    <row r="1436" spans="3:180" s="67" customFormat="1" x14ac:dyDescent="0.2">
      <c r="C1436" s="68"/>
      <c r="G1436" s="69"/>
      <c r="H1436" s="69"/>
      <c r="S1436" s="66"/>
      <c r="AD1436" s="66"/>
      <c r="AZ1436" s="66"/>
      <c r="BV1436" s="66"/>
      <c r="CG1436" s="66"/>
      <c r="CR1436" s="66"/>
      <c r="DG1436" s="66"/>
      <c r="DH1436" s="66"/>
      <c r="DI1436" s="66"/>
      <c r="DT1436" s="66"/>
      <c r="EE1436" s="66"/>
      <c r="EQ1436" s="66"/>
      <c r="FB1436" s="66"/>
      <c r="FM1436" s="66"/>
      <c r="FX1436" s="66"/>
    </row>
    <row r="1437" spans="3:180" s="67" customFormat="1" x14ac:dyDescent="0.2">
      <c r="C1437" s="68"/>
      <c r="G1437" s="69"/>
      <c r="H1437" s="69"/>
      <c r="S1437" s="66"/>
      <c r="AD1437" s="66"/>
      <c r="AZ1437" s="66"/>
      <c r="BV1437" s="66"/>
      <c r="CG1437" s="66"/>
      <c r="CR1437" s="66"/>
      <c r="DG1437" s="66"/>
      <c r="DH1437" s="66"/>
      <c r="DI1437" s="66"/>
      <c r="DT1437" s="66"/>
      <c r="EE1437" s="66"/>
      <c r="EQ1437" s="66"/>
      <c r="FB1437" s="66"/>
      <c r="FM1437" s="66"/>
      <c r="FX1437" s="66"/>
    </row>
    <row r="1438" spans="3:180" s="67" customFormat="1" x14ac:dyDescent="0.2">
      <c r="C1438" s="68"/>
      <c r="G1438" s="69"/>
      <c r="H1438" s="69"/>
      <c r="S1438" s="66"/>
      <c r="AD1438" s="66"/>
      <c r="AZ1438" s="66"/>
      <c r="BV1438" s="66"/>
      <c r="CG1438" s="66"/>
      <c r="CR1438" s="66"/>
      <c r="DG1438" s="66"/>
      <c r="DH1438" s="66"/>
      <c r="DI1438" s="66"/>
      <c r="DT1438" s="66"/>
      <c r="EE1438" s="66"/>
      <c r="EQ1438" s="66"/>
      <c r="FB1438" s="66"/>
      <c r="FM1438" s="66"/>
      <c r="FX1438" s="66"/>
    </row>
    <row r="1439" spans="3:180" s="67" customFormat="1" x14ac:dyDescent="0.2">
      <c r="C1439" s="68"/>
      <c r="G1439" s="69"/>
      <c r="H1439" s="69"/>
      <c r="S1439" s="66"/>
      <c r="AD1439" s="66"/>
      <c r="AZ1439" s="66"/>
      <c r="BV1439" s="66"/>
      <c r="CG1439" s="66"/>
      <c r="CR1439" s="66"/>
      <c r="DG1439" s="66"/>
      <c r="DH1439" s="66"/>
      <c r="DI1439" s="66"/>
      <c r="DT1439" s="66"/>
      <c r="EE1439" s="66"/>
      <c r="EQ1439" s="66"/>
      <c r="FB1439" s="66"/>
      <c r="FM1439" s="66"/>
      <c r="FX1439" s="66"/>
    </row>
    <row r="1440" spans="3:180" s="67" customFormat="1" x14ac:dyDescent="0.2">
      <c r="C1440" s="68"/>
      <c r="G1440" s="69"/>
      <c r="H1440" s="69"/>
      <c r="S1440" s="66"/>
      <c r="AD1440" s="66"/>
      <c r="AZ1440" s="66"/>
      <c r="BV1440" s="66"/>
      <c r="CG1440" s="66"/>
      <c r="CR1440" s="66"/>
      <c r="DG1440" s="66"/>
      <c r="DH1440" s="66"/>
      <c r="DI1440" s="66"/>
      <c r="DT1440" s="66"/>
      <c r="EE1440" s="66"/>
      <c r="EQ1440" s="66"/>
      <c r="FB1440" s="66"/>
      <c r="FM1440" s="66"/>
      <c r="FX1440" s="66"/>
    </row>
    <row r="1441" spans="3:180" s="67" customFormat="1" x14ac:dyDescent="0.2">
      <c r="C1441" s="68"/>
      <c r="G1441" s="69"/>
      <c r="H1441" s="69"/>
      <c r="S1441" s="66"/>
      <c r="AD1441" s="66"/>
      <c r="AZ1441" s="66"/>
      <c r="BV1441" s="66"/>
      <c r="CG1441" s="66"/>
      <c r="CR1441" s="66"/>
      <c r="DG1441" s="66"/>
      <c r="DH1441" s="66"/>
      <c r="DI1441" s="66"/>
      <c r="DT1441" s="66"/>
      <c r="EE1441" s="66"/>
      <c r="EQ1441" s="66"/>
      <c r="FB1441" s="66"/>
      <c r="FM1441" s="66"/>
      <c r="FX1441" s="66"/>
    </row>
    <row r="1442" spans="3:180" s="67" customFormat="1" x14ac:dyDescent="0.2">
      <c r="C1442" s="68"/>
      <c r="G1442" s="69"/>
      <c r="H1442" s="69"/>
      <c r="S1442" s="66"/>
      <c r="AD1442" s="66"/>
      <c r="AZ1442" s="66"/>
      <c r="BV1442" s="66"/>
      <c r="CG1442" s="66"/>
      <c r="CR1442" s="66"/>
      <c r="DG1442" s="66"/>
      <c r="DH1442" s="66"/>
      <c r="DI1442" s="66"/>
      <c r="DT1442" s="66"/>
      <c r="EE1442" s="66"/>
      <c r="EQ1442" s="66"/>
      <c r="FB1442" s="66"/>
      <c r="FM1442" s="66"/>
      <c r="FX1442" s="66"/>
    </row>
    <row r="1443" spans="3:180" s="67" customFormat="1" x14ac:dyDescent="0.2">
      <c r="C1443" s="68"/>
      <c r="G1443" s="69"/>
      <c r="H1443" s="69"/>
      <c r="S1443" s="66"/>
      <c r="AD1443" s="66"/>
      <c r="AZ1443" s="66"/>
      <c r="BV1443" s="66"/>
      <c r="CG1443" s="66"/>
      <c r="CR1443" s="66"/>
      <c r="DG1443" s="66"/>
      <c r="DH1443" s="66"/>
      <c r="DI1443" s="66"/>
      <c r="DT1443" s="66"/>
      <c r="EE1443" s="66"/>
      <c r="EQ1443" s="66"/>
      <c r="FB1443" s="66"/>
      <c r="FM1443" s="66"/>
      <c r="FX1443" s="66"/>
    </row>
    <row r="1444" spans="3:180" s="67" customFormat="1" x14ac:dyDescent="0.2">
      <c r="C1444" s="68"/>
      <c r="G1444" s="69"/>
      <c r="H1444" s="69"/>
      <c r="S1444" s="66"/>
      <c r="AD1444" s="66"/>
      <c r="AZ1444" s="66"/>
      <c r="BV1444" s="66"/>
      <c r="CG1444" s="66"/>
      <c r="CR1444" s="66"/>
      <c r="DG1444" s="66"/>
      <c r="DH1444" s="66"/>
      <c r="DI1444" s="66"/>
      <c r="DT1444" s="66"/>
      <c r="EE1444" s="66"/>
      <c r="EQ1444" s="66"/>
      <c r="FB1444" s="66"/>
      <c r="FM1444" s="66"/>
      <c r="FX1444" s="66"/>
    </row>
    <row r="1445" spans="3:180" s="67" customFormat="1" x14ac:dyDescent="0.2">
      <c r="C1445" s="68"/>
      <c r="G1445" s="69"/>
      <c r="H1445" s="69"/>
      <c r="S1445" s="66"/>
      <c r="AD1445" s="66"/>
      <c r="AZ1445" s="66"/>
      <c r="BV1445" s="66"/>
      <c r="CG1445" s="66"/>
      <c r="CR1445" s="66"/>
      <c r="DG1445" s="66"/>
      <c r="DH1445" s="66"/>
      <c r="DI1445" s="66"/>
      <c r="DT1445" s="66"/>
      <c r="EE1445" s="66"/>
      <c r="EQ1445" s="66"/>
      <c r="FB1445" s="66"/>
      <c r="FM1445" s="66"/>
      <c r="FX1445" s="66"/>
    </row>
    <row r="1446" spans="3:180" s="67" customFormat="1" x14ac:dyDescent="0.2">
      <c r="C1446" s="68"/>
      <c r="G1446" s="69"/>
      <c r="H1446" s="69"/>
      <c r="S1446" s="66"/>
      <c r="AD1446" s="66"/>
      <c r="AZ1446" s="66"/>
      <c r="BV1446" s="66"/>
      <c r="CG1446" s="66"/>
      <c r="CR1446" s="66"/>
      <c r="DG1446" s="66"/>
      <c r="DH1446" s="66"/>
      <c r="DI1446" s="66"/>
      <c r="DT1446" s="66"/>
      <c r="EE1446" s="66"/>
      <c r="EQ1446" s="66"/>
      <c r="FB1446" s="66"/>
      <c r="FM1446" s="66"/>
      <c r="FX1446" s="66"/>
    </row>
    <row r="1447" spans="3:180" s="67" customFormat="1" x14ac:dyDescent="0.2">
      <c r="C1447" s="68"/>
      <c r="G1447" s="69"/>
      <c r="H1447" s="69"/>
      <c r="S1447" s="66"/>
      <c r="AD1447" s="66"/>
      <c r="AZ1447" s="66"/>
      <c r="BV1447" s="66"/>
      <c r="CG1447" s="66"/>
      <c r="CR1447" s="66"/>
      <c r="DG1447" s="66"/>
      <c r="DH1447" s="66"/>
      <c r="DI1447" s="66"/>
      <c r="DT1447" s="66"/>
      <c r="EE1447" s="66"/>
      <c r="EQ1447" s="66"/>
      <c r="FB1447" s="66"/>
      <c r="FM1447" s="66"/>
      <c r="FX1447" s="66"/>
    </row>
    <row r="1448" spans="3:180" s="67" customFormat="1" x14ac:dyDescent="0.2">
      <c r="C1448" s="68"/>
      <c r="G1448" s="69"/>
      <c r="H1448" s="69"/>
      <c r="S1448" s="66"/>
      <c r="AD1448" s="66"/>
      <c r="AZ1448" s="66"/>
      <c r="BV1448" s="66"/>
      <c r="CG1448" s="66"/>
      <c r="CR1448" s="66"/>
      <c r="DG1448" s="66"/>
      <c r="DH1448" s="66"/>
      <c r="DI1448" s="66"/>
      <c r="DT1448" s="66"/>
      <c r="EE1448" s="66"/>
      <c r="EQ1448" s="66"/>
      <c r="FB1448" s="66"/>
      <c r="FM1448" s="66"/>
      <c r="FX1448" s="66"/>
    </row>
    <row r="1449" spans="3:180" s="67" customFormat="1" x14ac:dyDescent="0.2">
      <c r="C1449" s="68"/>
      <c r="G1449" s="69"/>
      <c r="H1449" s="69"/>
      <c r="S1449" s="66"/>
      <c r="AD1449" s="66"/>
      <c r="AZ1449" s="66"/>
      <c r="BV1449" s="66"/>
      <c r="CG1449" s="66"/>
      <c r="CR1449" s="66"/>
      <c r="DG1449" s="66"/>
      <c r="DH1449" s="66"/>
      <c r="DI1449" s="66"/>
      <c r="DT1449" s="66"/>
      <c r="EE1449" s="66"/>
      <c r="EQ1449" s="66"/>
      <c r="FB1449" s="66"/>
      <c r="FM1449" s="66"/>
      <c r="FX1449" s="66"/>
    </row>
    <row r="1450" spans="3:180" s="67" customFormat="1" x14ac:dyDescent="0.2">
      <c r="C1450" s="68"/>
      <c r="G1450" s="69"/>
      <c r="H1450" s="69"/>
      <c r="S1450" s="66"/>
      <c r="AD1450" s="66"/>
      <c r="AZ1450" s="66"/>
      <c r="BV1450" s="66"/>
      <c r="CG1450" s="66"/>
      <c r="CR1450" s="66"/>
      <c r="DG1450" s="66"/>
      <c r="DH1450" s="66"/>
      <c r="DI1450" s="66"/>
      <c r="DT1450" s="66"/>
      <c r="EE1450" s="66"/>
      <c r="EQ1450" s="66"/>
      <c r="FB1450" s="66"/>
      <c r="FM1450" s="66"/>
      <c r="FX1450" s="66"/>
    </row>
    <row r="1451" spans="3:180" s="67" customFormat="1" x14ac:dyDescent="0.2">
      <c r="C1451" s="68"/>
      <c r="G1451" s="69"/>
      <c r="H1451" s="69"/>
      <c r="S1451" s="66"/>
      <c r="AD1451" s="66"/>
      <c r="AZ1451" s="66"/>
      <c r="BV1451" s="66"/>
      <c r="CG1451" s="66"/>
      <c r="CR1451" s="66"/>
      <c r="DG1451" s="66"/>
      <c r="DH1451" s="66"/>
      <c r="DI1451" s="66"/>
      <c r="DT1451" s="66"/>
      <c r="EE1451" s="66"/>
      <c r="EQ1451" s="66"/>
      <c r="FB1451" s="66"/>
      <c r="FM1451" s="66"/>
      <c r="FX1451" s="66"/>
    </row>
    <row r="1452" spans="3:180" s="67" customFormat="1" x14ac:dyDescent="0.2">
      <c r="C1452" s="68"/>
      <c r="G1452" s="69"/>
      <c r="H1452" s="69"/>
      <c r="S1452" s="66"/>
      <c r="AD1452" s="66"/>
      <c r="AZ1452" s="66"/>
      <c r="BV1452" s="66"/>
      <c r="CG1452" s="66"/>
      <c r="CR1452" s="66"/>
      <c r="DG1452" s="66"/>
      <c r="DH1452" s="66"/>
      <c r="DI1452" s="66"/>
      <c r="DT1452" s="66"/>
      <c r="EE1452" s="66"/>
      <c r="EQ1452" s="66"/>
      <c r="FB1452" s="66"/>
      <c r="FM1452" s="66"/>
      <c r="FX1452" s="66"/>
    </row>
    <row r="1453" spans="3:180" s="67" customFormat="1" x14ac:dyDescent="0.2">
      <c r="C1453" s="68"/>
      <c r="G1453" s="69"/>
      <c r="H1453" s="69"/>
      <c r="S1453" s="66"/>
      <c r="AD1453" s="66"/>
      <c r="AZ1453" s="66"/>
      <c r="BV1453" s="66"/>
      <c r="CG1453" s="66"/>
      <c r="CR1453" s="66"/>
      <c r="DG1453" s="66"/>
      <c r="DH1453" s="66"/>
      <c r="DI1453" s="66"/>
      <c r="DT1453" s="66"/>
      <c r="EE1453" s="66"/>
      <c r="EQ1453" s="66"/>
      <c r="FB1453" s="66"/>
      <c r="FM1453" s="66"/>
      <c r="FX1453" s="66"/>
    </row>
    <row r="1454" spans="3:180" s="67" customFormat="1" x14ac:dyDescent="0.2">
      <c r="C1454" s="68"/>
      <c r="G1454" s="69"/>
      <c r="H1454" s="69"/>
      <c r="S1454" s="66"/>
      <c r="AD1454" s="66"/>
      <c r="AZ1454" s="66"/>
      <c r="BV1454" s="66"/>
      <c r="CG1454" s="66"/>
      <c r="CR1454" s="66"/>
      <c r="DG1454" s="66"/>
      <c r="DH1454" s="66"/>
      <c r="DI1454" s="66"/>
      <c r="DT1454" s="66"/>
      <c r="EE1454" s="66"/>
      <c r="EQ1454" s="66"/>
      <c r="FB1454" s="66"/>
      <c r="FM1454" s="66"/>
      <c r="FX1454" s="66"/>
    </row>
    <row r="1455" spans="3:180" s="67" customFormat="1" x14ac:dyDescent="0.2">
      <c r="C1455" s="68"/>
      <c r="G1455" s="69"/>
      <c r="H1455" s="69"/>
      <c r="S1455" s="66"/>
      <c r="AD1455" s="66"/>
      <c r="AZ1455" s="66"/>
      <c r="BV1455" s="66"/>
      <c r="CG1455" s="66"/>
      <c r="CR1455" s="66"/>
      <c r="DG1455" s="66"/>
      <c r="DH1455" s="66"/>
      <c r="DI1455" s="66"/>
      <c r="DT1455" s="66"/>
      <c r="EE1455" s="66"/>
      <c r="EQ1455" s="66"/>
      <c r="FB1455" s="66"/>
      <c r="FM1455" s="66"/>
      <c r="FX1455" s="66"/>
    </row>
    <row r="1456" spans="3:180" s="67" customFormat="1" x14ac:dyDescent="0.2">
      <c r="C1456" s="68"/>
      <c r="G1456" s="69"/>
      <c r="H1456" s="69"/>
      <c r="S1456" s="66"/>
      <c r="AD1456" s="66"/>
      <c r="AZ1456" s="66"/>
      <c r="BV1456" s="66"/>
      <c r="CG1456" s="66"/>
      <c r="CR1456" s="66"/>
      <c r="DG1456" s="66"/>
      <c r="DH1456" s="66"/>
      <c r="DI1456" s="66"/>
      <c r="DT1456" s="66"/>
      <c r="EE1456" s="66"/>
      <c r="EQ1456" s="66"/>
      <c r="FB1456" s="66"/>
      <c r="FM1456" s="66"/>
      <c r="FX1456" s="66"/>
    </row>
    <row r="1457" spans="3:180" s="67" customFormat="1" x14ac:dyDescent="0.2">
      <c r="C1457" s="68"/>
      <c r="G1457" s="69"/>
      <c r="H1457" s="69"/>
      <c r="S1457" s="66"/>
      <c r="AD1457" s="66"/>
      <c r="AZ1457" s="66"/>
      <c r="BV1457" s="66"/>
      <c r="CG1457" s="66"/>
      <c r="CR1457" s="66"/>
      <c r="DG1457" s="66"/>
      <c r="DH1457" s="66"/>
      <c r="DI1457" s="66"/>
      <c r="DT1457" s="66"/>
      <c r="EE1457" s="66"/>
      <c r="EQ1457" s="66"/>
      <c r="FB1457" s="66"/>
      <c r="FM1457" s="66"/>
      <c r="FX1457" s="66"/>
    </row>
    <row r="1458" spans="3:180" s="67" customFormat="1" x14ac:dyDescent="0.2">
      <c r="C1458" s="68"/>
      <c r="G1458" s="69"/>
      <c r="H1458" s="69"/>
      <c r="S1458" s="66"/>
      <c r="AD1458" s="66"/>
      <c r="AZ1458" s="66"/>
      <c r="BV1458" s="66"/>
      <c r="CG1458" s="66"/>
      <c r="CR1458" s="66"/>
      <c r="DG1458" s="66"/>
      <c r="DH1458" s="66"/>
      <c r="DI1458" s="66"/>
      <c r="DT1458" s="66"/>
      <c r="EE1458" s="66"/>
      <c r="EQ1458" s="66"/>
      <c r="FB1458" s="66"/>
      <c r="FM1458" s="66"/>
      <c r="FX1458" s="66"/>
    </row>
    <row r="1459" spans="3:180" s="67" customFormat="1" x14ac:dyDescent="0.2">
      <c r="C1459" s="68"/>
      <c r="G1459" s="69"/>
      <c r="H1459" s="69"/>
      <c r="S1459" s="66"/>
      <c r="AD1459" s="66"/>
      <c r="AZ1459" s="66"/>
      <c r="BV1459" s="66"/>
      <c r="CG1459" s="66"/>
      <c r="CR1459" s="66"/>
      <c r="DG1459" s="66"/>
      <c r="DH1459" s="66"/>
      <c r="DI1459" s="66"/>
      <c r="DT1459" s="66"/>
      <c r="EE1459" s="66"/>
      <c r="EQ1459" s="66"/>
      <c r="FB1459" s="66"/>
      <c r="FM1459" s="66"/>
      <c r="FX1459" s="66"/>
    </row>
    <row r="1460" spans="3:180" s="67" customFormat="1" x14ac:dyDescent="0.2">
      <c r="C1460" s="68"/>
      <c r="G1460" s="69"/>
      <c r="H1460" s="69"/>
      <c r="S1460" s="66"/>
      <c r="AD1460" s="66"/>
      <c r="AZ1460" s="66"/>
      <c r="BV1460" s="66"/>
      <c r="CG1460" s="66"/>
      <c r="CR1460" s="66"/>
      <c r="DG1460" s="66"/>
      <c r="DH1460" s="66"/>
      <c r="DI1460" s="66"/>
      <c r="DT1460" s="66"/>
      <c r="EE1460" s="66"/>
      <c r="EQ1460" s="66"/>
      <c r="FB1460" s="66"/>
      <c r="FM1460" s="66"/>
      <c r="FX1460" s="66"/>
    </row>
    <row r="1461" spans="3:180" s="67" customFormat="1" x14ac:dyDescent="0.2">
      <c r="C1461" s="68"/>
      <c r="G1461" s="69"/>
      <c r="H1461" s="69"/>
      <c r="S1461" s="66"/>
      <c r="AD1461" s="66"/>
      <c r="AZ1461" s="66"/>
      <c r="BV1461" s="66"/>
      <c r="CG1461" s="66"/>
      <c r="CR1461" s="66"/>
      <c r="DG1461" s="66"/>
      <c r="DH1461" s="66"/>
      <c r="DI1461" s="66"/>
      <c r="DT1461" s="66"/>
      <c r="EE1461" s="66"/>
      <c r="EQ1461" s="66"/>
      <c r="FB1461" s="66"/>
      <c r="FM1461" s="66"/>
      <c r="FX1461" s="66"/>
    </row>
    <row r="1462" spans="3:180" s="67" customFormat="1" x14ac:dyDescent="0.2">
      <c r="C1462" s="68"/>
      <c r="G1462" s="69"/>
      <c r="H1462" s="69"/>
      <c r="S1462" s="66"/>
      <c r="AD1462" s="66"/>
      <c r="AZ1462" s="66"/>
      <c r="BV1462" s="66"/>
      <c r="CG1462" s="66"/>
      <c r="CR1462" s="66"/>
      <c r="DG1462" s="66"/>
      <c r="DH1462" s="66"/>
      <c r="DI1462" s="66"/>
      <c r="DT1462" s="66"/>
      <c r="EE1462" s="66"/>
      <c r="EQ1462" s="66"/>
      <c r="FB1462" s="66"/>
      <c r="FM1462" s="66"/>
      <c r="FX1462" s="66"/>
    </row>
    <row r="1463" spans="3:180" s="67" customFormat="1" x14ac:dyDescent="0.2">
      <c r="C1463" s="68"/>
      <c r="G1463" s="69"/>
      <c r="H1463" s="69"/>
      <c r="S1463" s="66"/>
      <c r="AD1463" s="66"/>
      <c r="AZ1463" s="66"/>
      <c r="BV1463" s="66"/>
      <c r="CG1463" s="66"/>
      <c r="CR1463" s="66"/>
      <c r="DG1463" s="66"/>
      <c r="DH1463" s="66"/>
      <c r="DI1463" s="66"/>
      <c r="DT1463" s="66"/>
      <c r="EE1463" s="66"/>
      <c r="EQ1463" s="66"/>
      <c r="FB1463" s="66"/>
      <c r="FM1463" s="66"/>
      <c r="FX1463" s="66"/>
    </row>
    <row r="1464" spans="3:180" s="67" customFormat="1" x14ac:dyDescent="0.2">
      <c r="C1464" s="68"/>
      <c r="G1464" s="69"/>
      <c r="H1464" s="69"/>
      <c r="S1464" s="66"/>
      <c r="AD1464" s="66"/>
      <c r="AZ1464" s="66"/>
      <c r="BV1464" s="66"/>
      <c r="CG1464" s="66"/>
      <c r="CR1464" s="66"/>
      <c r="DG1464" s="66"/>
      <c r="DH1464" s="66"/>
      <c r="DI1464" s="66"/>
      <c r="DT1464" s="66"/>
      <c r="EE1464" s="66"/>
      <c r="EQ1464" s="66"/>
      <c r="FB1464" s="66"/>
      <c r="FM1464" s="66"/>
      <c r="FX1464" s="66"/>
    </row>
    <row r="1465" spans="3:180" s="67" customFormat="1" x14ac:dyDescent="0.2">
      <c r="C1465" s="68"/>
      <c r="G1465" s="69"/>
      <c r="H1465" s="69"/>
      <c r="S1465" s="66"/>
      <c r="AD1465" s="66"/>
      <c r="AZ1465" s="66"/>
      <c r="BV1465" s="66"/>
      <c r="CG1465" s="66"/>
      <c r="CR1465" s="66"/>
      <c r="DG1465" s="66"/>
      <c r="DH1465" s="66"/>
      <c r="DI1465" s="66"/>
      <c r="DT1465" s="66"/>
      <c r="EE1465" s="66"/>
      <c r="EQ1465" s="66"/>
      <c r="FB1465" s="66"/>
      <c r="FM1465" s="66"/>
      <c r="FX1465" s="66"/>
    </row>
    <row r="1466" spans="3:180" s="67" customFormat="1" x14ac:dyDescent="0.2">
      <c r="C1466" s="68"/>
      <c r="G1466" s="69"/>
      <c r="H1466" s="69"/>
      <c r="S1466" s="66"/>
      <c r="AD1466" s="66"/>
      <c r="AZ1466" s="66"/>
      <c r="BV1466" s="66"/>
      <c r="CG1466" s="66"/>
      <c r="CR1466" s="66"/>
      <c r="DG1466" s="66"/>
      <c r="DH1466" s="66"/>
      <c r="DI1466" s="66"/>
      <c r="DT1466" s="66"/>
      <c r="EE1466" s="66"/>
      <c r="EQ1466" s="66"/>
      <c r="FB1466" s="66"/>
      <c r="FM1466" s="66"/>
      <c r="FX1466" s="66"/>
    </row>
    <row r="1467" spans="3:180" s="67" customFormat="1" x14ac:dyDescent="0.2">
      <c r="C1467" s="68"/>
      <c r="G1467" s="69"/>
      <c r="H1467" s="69"/>
      <c r="S1467" s="66"/>
      <c r="AD1467" s="66"/>
      <c r="AZ1467" s="66"/>
      <c r="BV1467" s="66"/>
      <c r="CG1467" s="66"/>
      <c r="CR1467" s="66"/>
      <c r="DG1467" s="66"/>
      <c r="DH1467" s="66"/>
      <c r="DI1467" s="66"/>
      <c r="DT1467" s="66"/>
      <c r="EE1467" s="66"/>
      <c r="EQ1467" s="66"/>
      <c r="FB1467" s="66"/>
      <c r="FM1467" s="66"/>
      <c r="FX1467" s="66"/>
    </row>
    <row r="1468" spans="3:180" s="67" customFormat="1" x14ac:dyDescent="0.2">
      <c r="C1468" s="68"/>
      <c r="G1468" s="69"/>
      <c r="H1468" s="69"/>
      <c r="S1468" s="66"/>
      <c r="AD1468" s="66"/>
      <c r="AZ1468" s="66"/>
      <c r="BV1468" s="66"/>
      <c r="CG1468" s="66"/>
      <c r="CR1468" s="66"/>
      <c r="DG1468" s="66"/>
      <c r="DH1468" s="66"/>
      <c r="DI1468" s="66"/>
      <c r="DT1468" s="66"/>
      <c r="EE1468" s="66"/>
      <c r="EQ1468" s="66"/>
      <c r="FB1468" s="66"/>
      <c r="FM1468" s="66"/>
      <c r="FX1468" s="66"/>
    </row>
    <row r="1469" spans="3:180" s="67" customFormat="1" x14ac:dyDescent="0.2">
      <c r="C1469" s="68"/>
      <c r="G1469" s="69"/>
      <c r="H1469" s="69"/>
      <c r="S1469" s="66"/>
      <c r="AD1469" s="66"/>
      <c r="AZ1469" s="66"/>
      <c r="BV1469" s="66"/>
      <c r="CG1469" s="66"/>
      <c r="CR1469" s="66"/>
      <c r="DG1469" s="66"/>
      <c r="DH1469" s="66"/>
      <c r="DI1469" s="66"/>
      <c r="DT1469" s="66"/>
      <c r="EE1469" s="66"/>
      <c r="EQ1469" s="66"/>
      <c r="FB1469" s="66"/>
      <c r="FM1469" s="66"/>
      <c r="FX1469" s="66"/>
    </row>
    <row r="1470" spans="3:180" s="67" customFormat="1" x14ac:dyDescent="0.2">
      <c r="C1470" s="68"/>
      <c r="G1470" s="69"/>
      <c r="H1470" s="69"/>
      <c r="S1470" s="66"/>
      <c r="AD1470" s="66"/>
      <c r="AZ1470" s="66"/>
      <c r="BV1470" s="66"/>
      <c r="CG1470" s="66"/>
      <c r="CR1470" s="66"/>
      <c r="DG1470" s="66"/>
      <c r="DH1470" s="66"/>
      <c r="DI1470" s="66"/>
      <c r="DT1470" s="66"/>
      <c r="EE1470" s="66"/>
      <c r="EQ1470" s="66"/>
      <c r="FB1470" s="66"/>
      <c r="FM1470" s="66"/>
      <c r="FX1470" s="66"/>
    </row>
    <row r="1471" spans="3:180" s="67" customFormat="1" x14ac:dyDescent="0.2">
      <c r="C1471" s="68"/>
      <c r="G1471" s="69"/>
      <c r="H1471" s="69"/>
      <c r="S1471" s="66"/>
      <c r="AD1471" s="66"/>
      <c r="AZ1471" s="66"/>
      <c r="BV1471" s="66"/>
      <c r="CG1471" s="66"/>
      <c r="CR1471" s="66"/>
      <c r="DG1471" s="66"/>
      <c r="DH1471" s="66"/>
      <c r="DI1471" s="66"/>
      <c r="DT1471" s="66"/>
      <c r="EE1471" s="66"/>
      <c r="EQ1471" s="66"/>
      <c r="FB1471" s="66"/>
      <c r="FM1471" s="66"/>
      <c r="FX1471" s="66"/>
    </row>
    <row r="1472" spans="3:180" s="67" customFormat="1" x14ac:dyDescent="0.2">
      <c r="C1472" s="68"/>
      <c r="G1472" s="69"/>
      <c r="H1472" s="69"/>
      <c r="S1472" s="66"/>
      <c r="AD1472" s="66"/>
      <c r="AZ1472" s="66"/>
      <c r="BV1472" s="66"/>
      <c r="CG1472" s="66"/>
      <c r="CR1472" s="66"/>
      <c r="DG1472" s="66"/>
      <c r="DH1472" s="66"/>
      <c r="DI1472" s="66"/>
      <c r="DT1472" s="66"/>
      <c r="EE1472" s="66"/>
      <c r="EQ1472" s="66"/>
      <c r="FB1472" s="66"/>
      <c r="FM1472" s="66"/>
      <c r="FX1472" s="66"/>
    </row>
    <row r="1473" spans="3:180" s="67" customFormat="1" x14ac:dyDescent="0.2">
      <c r="C1473" s="68"/>
      <c r="G1473" s="69"/>
      <c r="H1473" s="69"/>
      <c r="S1473" s="66"/>
      <c r="AD1473" s="66"/>
      <c r="AZ1473" s="66"/>
      <c r="BV1473" s="66"/>
      <c r="CG1473" s="66"/>
      <c r="CR1473" s="66"/>
      <c r="DG1473" s="66"/>
      <c r="DH1473" s="66"/>
      <c r="DI1473" s="66"/>
      <c r="DT1473" s="66"/>
      <c r="EE1473" s="66"/>
      <c r="EQ1473" s="66"/>
      <c r="FB1473" s="66"/>
      <c r="FM1473" s="66"/>
      <c r="FX1473" s="66"/>
    </row>
    <row r="1474" spans="3:180" s="67" customFormat="1" x14ac:dyDescent="0.2">
      <c r="C1474" s="68"/>
      <c r="G1474" s="69"/>
      <c r="H1474" s="69"/>
      <c r="S1474" s="66"/>
      <c r="AD1474" s="66"/>
      <c r="AZ1474" s="66"/>
      <c r="BV1474" s="66"/>
      <c r="CG1474" s="66"/>
      <c r="CR1474" s="66"/>
      <c r="DG1474" s="66"/>
      <c r="DH1474" s="66"/>
      <c r="DI1474" s="66"/>
      <c r="DT1474" s="66"/>
      <c r="EE1474" s="66"/>
      <c r="EQ1474" s="66"/>
      <c r="FB1474" s="66"/>
      <c r="FM1474" s="66"/>
      <c r="FX1474" s="66"/>
    </row>
    <row r="1475" spans="3:180" s="67" customFormat="1" x14ac:dyDescent="0.2">
      <c r="C1475" s="68"/>
      <c r="G1475" s="69"/>
      <c r="H1475" s="69"/>
      <c r="S1475" s="66"/>
      <c r="AD1475" s="66"/>
      <c r="AZ1475" s="66"/>
      <c r="BV1475" s="66"/>
      <c r="CG1475" s="66"/>
      <c r="CR1475" s="66"/>
      <c r="DG1475" s="66"/>
      <c r="DH1475" s="66"/>
      <c r="DI1475" s="66"/>
      <c r="DT1475" s="66"/>
      <c r="EE1475" s="66"/>
      <c r="EQ1475" s="66"/>
      <c r="FB1475" s="66"/>
      <c r="FM1475" s="66"/>
      <c r="FX1475" s="66"/>
    </row>
    <row r="1476" spans="3:180" s="67" customFormat="1" x14ac:dyDescent="0.2">
      <c r="C1476" s="68"/>
      <c r="G1476" s="69"/>
      <c r="H1476" s="69"/>
      <c r="S1476" s="66"/>
      <c r="AD1476" s="66"/>
      <c r="AZ1476" s="66"/>
      <c r="BV1476" s="66"/>
      <c r="CG1476" s="66"/>
      <c r="CR1476" s="66"/>
      <c r="DG1476" s="66"/>
      <c r="DH1476" s="66"/>
      <c r="DI1476" s="66"/>
      <c r="DT1476" s="66"/>
      <c r="EE1476" s="66"/>
      <c r="EQ1476" s="66"/>
      <c r="FB1476" s="66"/>
      <c r="FM1476" s="66"/>
      <c r="FX1476" s="66"/>
    </row>
    <row r="1477" spans="3:180" s="67" customFormat="1" x14ac:dyDescent="0.2">
      <c r="C1477" s="68"/>
      <c r="G1477" s="69"/>
      <c r="H1477" s="69"/>
      <c r="S1477" s="66"/>
      <c r="AD1477" s="66"/>
      <c r="AZ1477" s="66"/>
      <c r="BV1477" s="66"/>
      <c r="CG1477" s="66"/>
      <c r="CR1477" s="66"/>
      <c r="DG1477" s="66"/>
      <c r="DH1477" s="66"/>
      <c r="DI1477" s="66"/>
      <c r="DT1477" s="66"/>
      <c r="EE1477" s="66"/>
      <c r="EQ1477" s="66"/>
      <c r="FB1477" s="66"/>
      <c r="FM1477" s="66"/>
      <c r="FX1477" s="66"/>
    </row>
    <row r="1478" spans="3:180" s="67" customFormat="1" x14ac:dyDescent="0.2">
      <c r="C1478" s="68"/>
      <c r="G1478" s="69"/>
      <c r="H1478" s="69"/>
      <c r="S1478" s="66"/>
      <c r="AD1478" s="66"/>
      <c r="AZ1478" s="66"/>
      <c r="BV1478" s="66"/>
      <c r="CG1478" s="66"/>
      <c r="CR1478" s="66"/>
      <c r="DG1478" s="66"/>
      <c r="DH1478" s="66"/>
      <c r="DI1478" s="66"/>
      <c r="DT1478" s="66"/>
      <c r="EE1478" s="66"/>
      <c r="EQ1478" s="66"/>
      <c r="FB1478" s="66"/>
      <c r="FM1478" s="66"/>
      <c r="FX1478" s="66"/>
    </row>
    <row r="1479" spans="3:180" s="67" customFormat="1" x14ac:dyDescent="0.2">
      <c r="C1479" s="68"/>
      <c r="G1479" s="69"/>
      <c r="H1479" s="69"/>
      <c r="S1479" s="66"/>
      <c r="AD1479" s="66"/>
      <c r="AZ1479" s="66"/>
      <c r="BV1479" s="66"/>
      <c r="CG1479" s="66"/>
      <c r="CR1479" s="66"/>
      <c r="DG1479" s="66"/>
      <c r="DH1479" s="66"/>
      <c r="DI1479" s="66"/>
      <c r="DT1479" s="66"/>
      <c r="EE1479" s="66"/>
      <c r="EQ1479" s="66"/>
      <c r="FB1479" s="66"/>
      <c r="FM1479" s="66"/>
      <c r="FX1479" s="66"/>
    </row>
    <row r="1480" spans="3:180" s="67" customFormat="1" x14ac:dyDescent="0.2">
      <c r="C1480" s="68"/>
      <c r="G1480" s="69"/>
      <c r="H1480" s="69"/>
      <c r="S1480" s="66"/>
      <c r="AD1480" s="66"/>
      <c r="AZ1480" s="66"/>
      <c r="BV1480" s="66"/>
      <c r="CG1480" s="66"/>
      <c r="CR1480" s="66"/>
      <c r="DG1480" s="66"/>
      <c r="DH1480" s="66"/>
      <c r="DI1480" s="66"/>
      <c r="DT1480" s="66"/>
      <c r="EE1480" s="66"/>
      <c r="EQ1480" s="66"/>
      <c r="FB1480" s="66"/>
      <c r="FM1480" s="66"/>
      <c r="FX1480" s="66"/>
    </row>
    <row r="1481" spans="3:180" s="67" customFormat="1" x14ac:dyDescent="0.2">
      <c r="C1481" s="68"/>
      <c r="G1481" s="69"/>
      <c r="H1481" s="69"/>
      <c r="S1481" s="66"/>
      <c r="AD1481" s="66"/>
      <c r="AZ1481" s="66"/>
      <c r="BV1481" s="66"/>
      <c r="CG1481" s="66"/>
      <c r="CR1481" s="66"/>
      <c r="DG1481" s="66"/>
      <c r="DH1481" s="66"/>
      <c r="DI1481" s="66"/>
      <c r="DT1481" s="66"/>
      <c r="EE1481" s="66"/>
      <c r="EQ1481" s="66"/>
      <c r="FB1481" s="66"/>
      <c r="FM1481" s="66"/>
      <c r="FX1481" s="66"/>
    </row>
    <row r="1482" spans="3:180" s="67" customFormat="1" x14ac:dyDescent="0.2">
      <c r="C1482" s="68"/>
      <c r="G1482" s="69"/>
      <c r="H1482" s="69"/>
      <c r="S1482" s="66"/>
      <c r="AD1482" s="66"/>
      <c r="AZ1482" s="66"/>
      <c r="BV1482" s="66"/>
      <c r="CG1482" s="66"/>
      <c r="CR1482" s="66"/>
      <c r="DG1482" s="66"/>
      <c r="DH1482" s="66"/>
      <c r="DI1482" s="66"/>
      <c r="DT1482" s="66"/>
      <c r="EE1482" s="66"/>
      <c r="EQ1482" s="66"/>
      <c r="FB1482" s="66"/>
      <c r="FM1482" s="66"/>
      <c r="FX1482" s="66"/>
    </row>
    <row r="1483" spans="3:180" s="67" customFormat="1" x14ac:dyDescent="0.2">
      <c r="C1483" s="68"/>
      <c r="G1483" s="69"/>
      <c r="H1483" s="69"/>
      <c r="S1483" s="66"/>
      <c r="AD1483" s="66"/>
      <c r="AZ1483" s="66"/>
      <c r="BV1483" s="66"/>
      <c r="CG1483" s="66"/>
      <c r="CR1483" s="66"/>
      <c r="DG1483" s="66"/>
      <c r="DH1483" s="66"/>
      <c r="DI1483" s="66"/>
      <c r="DT1483" s="66"/>
      <c r="EE1483" s="66"/>
      <c r="EQ1483" s="66"/>
      <c r="FB1483" s="66"/>
      <c r="FM1483" s="66"/>
      <c r="FX1483" s="66"/>
    </row>
    <row r="1484" spans="3:180" s="67" customFormat="1" x14ac:dyDescent="0.2">
      <c r="C1484" s="68"/>
      <c r="G1484" s="69"/>
      <c r="H1484" s="69"/>
      <c r="S1484" s="66"/>
      <c r="AD1484" s="66"/>
      <c r="AZ1484" s="66"/>
      <c r="BV1484" s="66"/>
      <c r="CG1484" s="66"/>
      <c r="CR1484" s="66"/>
      <c r="DG1484" s="66"/>
      <c r="DH1484" s="66"/>
      <c r="DI1484" s="66"/>
      <c r="DT1484" s="66"/>
      <c r="EE1484" s="66"/>
      <c r="EQ1484" s="66"/>
      <c r="FB1484" s="66"/>
      <c r="FM1484" s="66"/>
      <c r="FX1484" s="66"/>
    </row>
    <row r="1485" spans="3:180" s="67" customFormat="1" x14ac:dyDescent="0.2">
      <c r="C1485" s="68"/>
      <c r="G1485" s="69"/>
      <c r="H1485" s="69"/>
      <c r="S1485" s="66"/>
      <c r="AD1485" s="66"/>
      <c r="AZ1485" s="66"/>
      <c r="BV1485" s="66"/>
      <c r="CG1485" s="66"/>
      <c r="CR1485" s="66"/>
      <c r="DG1485" s="66"/>
      <c r="DH1485" s="66"/>
      <c r="DI1485" s="66"/>
      <c r="DT1485" s="66"/>
      <c r="EE1485" s="66"/>
      <c r="EQ1485" s="66"/>
      <c r="FB1485" s="66"/>
      <c r="FM1485" s="66"/>
      <c r="FX1485" s="66"/>
    </row>
    <row r="1486" spans="3:180" s="67" customFormat="1" x14ac:dyDescent="0.2">
      <c r="C1486" s="68"/>
      <c r="G1486" s="69"/>
      <c r="H1486" s="69"/>
      <c r="S1486" s="66"/>
      <c r="AD1486" s="66"/>
      <c r="AZ1486" s="66"/>
      <c r="BV1486" s="66"/>
      <c r="CG1486" s="66"/>
      <c r="CR1486" s="66"/>
      <c r="DG1486" s="66"/>
      <c r="DH1486" s="66"/>
      <c r="DI1486" s="66"/>
      <c r="DT1486" s="66"/>
      <c r="EE1486" s="66"/>
      <c r="EQ1486" s="66"/>
      <c r="FB1486" s="66"/>
      <c r="FM1486" s="66"/>
      <c r="FX1486" s="66"/>
    </row>
    <row r="1487" spans="3:180" s="67" customFormat="1" x14ac:dyDescent="0.2">
      <c r="C1487" s="68"/>
      <c r="G1487" s="69"/>
      <c r="H1487" s="69"/>
      <c r="S1487" s="66"/>
      <c r="AD1487" s="66"/>
      <c r="AZ1487" s="66"/>
      <c r="BV1487" s="66"/>
      <c r="CG1487" s="66"/>
      <c r="CR1487" s="66"/>
      <c r="DG1487" s="66"/>
      <c r="DH1487" s="66"/>
      <c r="DI1487" s="66"/>
      <c r="DT1487" s="66"/>
      <c r="EE1487" s="66"/>
      <c r="EQ1487" s="66"/>
      <c r="FB1487" s="66"/>
      <c r="FM1487" s="66"/>
      <c r="FX1487" s="66"/>
    </row>
    <row r="1488" spans="3:180" s="67" customFormat="1" x14ac:dyDescent="0.2">
      <c r="C1488" s="68"/>
      <c r="G1488" s="69"/>
      <c r="H1488" s="69"/>
      <c r="S1488" s="66"/>
      <c r="AD1488" s="66"/>
      <c r="AZ1488" s="66"/>
      <c r="BV1488" s="66"/>
      <c r="CG1488" s="66"/>
      <c r="CR1488" s="66"/>
      <c r="DG1488" s="66"/>
      <c r="DH1488" s="66"/>
      <c r="DI1488" s="66"/>
      <c r="DT1488" s="66"/>
      <c r="EE1488" s="66"/>
      <c r="EQ1488" s="66"/>
      <c r="FB1488" s="66"/>
      <c r="FM1488" s="66"/>
      <c r="FX1488" s="66"/>
    </row>
    <row r="1489" spans="3:180" s="67" customFormat="1" x14ac:dyDescent="0.2">
      <c r="C1489" s="68"/>
      <c r="G1489" s="69"/>
      <c r="H1489" s="69"/>
      <c r="S1489" s="66"/>
      <c r="AD1489" s="66"/>
      <c r="AZ1489" s="66"/>
      <c r="BV1489" s="66"/>
      <c r="CG1489" s="66"/>
      <c r="CR1489" s="66"/>
      <c r="DG1489" s="66"/>
      <c r="DH1489" s="66"/>
      <c r="DI1489" s="66"/>
      <c r="DT1489" s="66"/>
      <c r="EE1489" s="66"/>
      <c r="EQ1489" s="66"/>
      <c r="FB1489" s="66"/>
      <c r="FM1489" s="66"/>
      <c r="FX1489" s="66"/>
    </row>
    <row r="1490" spans="3:180" s="67" customFormat="1" x14ac:dyDescent="0.2">
      <c r="C1490" s="68"/>
      <c r="G1490" s="69"/>
      <c r="H1490" s="69"/>
      <c r="S1490" s="66"/>
      <c r="AD1490" s="66"/>
      <c r="AZ1490" s="66"/>
      <c r="BV1490" s="66"/>
      <c r="CG1490" s="66"/>
      <c r="CR1490" s="66"/>
      <c r="DG1490" s="66"/>
      <c r="DH1490" s="66"/>
      <c r="DI1490" s="66"/>
      <c r="DT1490" s="66"/>
      <c r="EE1490" s="66"/>
      <c r="EQ1490" s="66"/>
      <c r="FB1490" s="66"/>
      <c r="FM1490" s="66"/>
      <c r="FX1490" s="66"/>
    </row>
    <row r="1491" spans="3:180" s="67" customFormat="1" x14ac:dyDescent="0.2">
      <c r="C1491" s="68"/>
      <c r="G1491" s="69"/>
      <c r="H1491" s="69"/>
      <c r="S1491" s="66"/>
      <c r="AD1491" s="66"/>
      <c r="AZ1491" s="66"/>
      <c r="BV1491" s="66"/>
      <c r="CG1491" s="66"/>
      <c r="CR1491" s="66"/>
      <c r="DG1491" s="66"/>
      <c r="DH1491" s="66"/>
      <c r="DI1491" s="66"/>
      <c r="DT1491" s="66"/>
      <c r="EE1491" s="66"/>
      <c r="EQ1491" s="66"/>
      <c r="FB1491" s="66"/>
      <c r="FM1491" s="66"/>
      <c r="FX1491" s="66"/>
    </row>
    <row r="1492" spans="3:180" s="67" customFormat="1" x14ac:dyDescent="0.2">
      <c r="C1492" s="68"/>
      <c r="G1492" s="69"/>
      <c r="H1492" s="69"/>
      <c r="S1492" s="66"/>
      <c r="AD1492" s="66"/>
      <c r="AZ1492" s="66"/>
      <c r="BV1492" s="66"/>
      <c r="CG1492" s="66"/>
      <c r="CR1492" s="66"/>
      <c r="DG1492" s="66"/>
      <c r="DH1492" s="66"/>
      <c r="DI1492" s="66"/>
      <c r="DT1492" s="66"/>
      <c r="EE1492" s="66"/>
      <c r="EQ1492" s="66"/>
      <c r="FB1492" s="66"/>
      <c r="FM1492" s="66"/>
      <c r="FX1492" s="66"/>
    </row>
    <row r="1493" spans="3:180" s="67" customFormat="1" x14ac:dyDescent="0.2">
      <c r="C1493" s="68"/>
      <c r="G1493" s="69"/>
      <c r="H1493" s="69"/>
      <c r="S1493" s="66"/>
      <c r="AD1493" s="66"/>
      <c r="AZ1493" s="66"/>
      <c r="BV1493" s="66"/>
      <c r="CG1493" s="66"/>
      <c r="CR1493" s="66"/>
      <c r="DG1493" s="66"/>
      <c r="DH1493" s="66"/>
      <c r="DI1493" s="66"/>
      <c r="DT1493" s="66"/>
      <c r="EE1493" s="66"/>
      <c r="EQ1493" s="66"/>
      <c r="FB1493" s="66"/>
      <c r="FM1493" s="66"/>
      <c r="FX1493" s="66"/>
    </row>
    <row r="1494" spans="3:180" s="67" customFormat="1" x14ac:dyDescent="0.2">
      <c r="C1494" s="68"/>
      <c r="G1494" s="69"/>
      <c r="H1494" s="69"/>
      <c r="S1494" s="66"/>
      <c r="AD1494" s="66"/>
      <c r="AZ1494" s="66"/>
      <c r="BV1494" s="66"/>
      <c r="CG1494" s="66"/>
      <c r="CR1494" s="66"/>
      <c r="DG1494" s="66"/>
      <c r="DH1494" s="66"/>
      <c r="DI1494" s="66"/>
      <c r="DT1494" s="66"/>
      <c r="EE1494" s="66"/>
      <c r="EQ1494" s="66"/>
      <c r="FB1494" s="66"/>
      <c r="FM1494" s="66"/>
      <c r="FX1494" s="66"/>
    </row>
    <row r="1495" spans="3:180" s="67" customFormat="1" x14ac:dyDescent="0.2">
      <c r="C1495" s="68"/>
      <c r="G1495" s="69"/>
      <c r="H1495" s="69"/>
      <c r="S1495" s="66"/>
      <c r="AD1495" s="66"/>
      <c r="AZ1495" s="66"/>
      <c r="BV1495" s="66"/>
      <c r="CG1495" s="66"/>
      <c r="CR1495" s="66"/>
      <c r="DG1495" s="66"/>
      <c r="DH1495" s="66"/>
      <c r="DI1495" s="66"/>
      <c r="DT1495" s="66"/>
      <c r="EE1495" s="66"/>
      <c r="EQ1495" s="66"/>
      <c r="FB1495" s="66"/>
      <c r="FM1495" s="66"/>
      <c r="FX1495" s="66"/>
    </row>
    <row r="1496" spans="3:180" s="67" customFormat="1" x14ac:dyDescent="0.2">
      <c r="C1496" s="68"/>
      <c r="G1496" s="69"/>
      <c r="H1496" s="69"/>
      <c r="S1496" s="66"/>
      <c r="AD1496" s="66"/>
      <c r="AZ1496" s="66"/>
      <c r="BV1496" s="66"/>
      <c r="CG1496" s="66"/>
      <c r="CR1496" s="66"/>
      <c r="DG1496" s="66"/>
      <c r="DH1496" s="66"/>
      <c r="DI1496" s="66"/>
      <c r="DT1496" s="66"/>
      <c r="EE1496" s="66"/>
      <c r="EQ1496" s="66"/>
      <c r="FB1496" s="66"/>
      <c r="FM1496" s="66"/>
      <c r="FX1496" s="66"/>
    </row>
    <row r="1497" spans="3:180" s="67" customFormat="1" x14ac:dyDescent="0.2">
      <c r="C1497" s="68"/>
      <c r="G1497" s="69"/>
      <c r="H1497" s="69"/>
      <c r="S1497" s="66"/>
      <c r="AD1497" s="66"/>
      <c r="AZ1497" s="66"/>
      <c r="BV1497" s="66"/>
      <c r="CG1497" s="66"/>
      <c r="CR1497" s="66"/>
      <c r="DG1497" s="66"/>
      <c r="DH1497" s="66"/>
      <c r="DI1497" s="66"/>
      <c r="DT1497" s="66"/>
      <c r="EE1497" s="66"/>
      <c r="EQ1497" s="66"/>
      <c r="FB1497" s="66"/>
      <c r="FM1497" s="66"/>
      <c r="FX1497" s="66"/>
    </row>
    <row r="1498" spans="3:180" s="67" customFormat="1" x14ac:dyDescent="0.2">
      <c r="C1498" s="68"/>
      <c r="G1498" s="69"/>
      <c r="H1498" s="69"/>
      <c r="S1498" s="66"/>
      <c r="AD1498" s="66"/>
      <c r="AZ1498" s="66"/>
      <c r="BV1498" s="66"/>
      <c r="CG1498" s="66"/>
      <c r="CR1498" s="66"/>
      <c r="DG1498" s="66"/>
      <c r="DH1498" s="66"/>
      <c r="DI1498" s="66"/>
      <c r="DT1498" s="66"/>
      <c r="EE1498" s="66"/>
      <c r="EQ1498" s="66"/>
      <c r="FB1498" s="66"/>
      <c r="FM1498" s="66"/>
      <c r="FX1498" s="66"/>
    </row>
    <row r="1499" spans="3:180" s="67" customFormat="1" x14ac:dyDescent="0.2">
      <c r="C1499" s="68"/>
      <c r="G1499" s="69"/>
      <c r="H1499" s="69"/>
      <c r="S1499" s="66"/>
      <c r="AD1499" s="66"/>
      <c r="AZ1499" s="66"/>
      <c r="BV1499" s="66"/>
      <c r="CG1499" s="66"/>
      <c r="CR1499" s="66"/>
      <c r="DG1499" s="66"/>
      <c r="DH1499" s="66"/>
      <c r="DI1499" s="66"/>
      <c r="DT1499" s="66"/>
      <c r="EE1499" s="66"/>
      <c r="EQ1499" s="66"/>
      <c r="FB1499" s="66"/>
      <c r="FM1499" s="66"/>
      <c r="FX1499" s="66"/>
    </row>
    <row r="1500" spans="3:180" s="67" customFormat="1" x14ac:dyDescent="0.2">
      <c r="C1500" s="68"/>
      <c r="G1500" s="69"/>
      <c r="H1500" s="69"/>
      <c r="S1500" s="66"/>
      <c r="AD1500" s="66"/>
      <c r="AZ1500" s="66"/>
      <c r="BV1500" s="66"/>
      <c r="CG1500" s="66"/>
      <c r="CR1500" s="66"/>
      <c r="DG1500" s="66"/>
      <c r="DH1500" s="66"/>
      <c r="DI1500" s="66"/>
      <c r="DT1500" s="66"/>
      <c r="EE1500" s="66"/>
      <c r="EQ1500" s="66"/>
      <c r="FB1500" s="66"/>
      <c r="FM1500" s="66"/>
      <c r="FX1500" s="66"/>
    </row>
    <row r="1501" spans="3:180" s="67" customFormat="1" x14ac:dyDescent="0.2">
      <c r="C1501" s="68"/>
      <c r="G1501" s="69"/>
      <c r="H1501" s="69"/>
      <c r="S1501" s="66"/>
      <c r="AD1501" s="66"/>
      <c r="AZ1501" s="66"/>
      <c r="BV1501" s="66"/>
      <c r="CG1501" s="66"/>
      <c r="CR1501" s="66"/>
      <c r="DG1501" s="66"/>
      <c r="DH1501" s="66"/>
      <c r="DI1501" s="66"/>
      <c r="DT1501" s="66"/>
      <c r="EE1501" s="66"/>
      <c r="EQ1501" s="66"/>
      <c r="FB1501" s="66"/>
      <c r="FM1501" s="66"/>
      <c r="FX1501" s="66"/>
    </row>
    <row r="1502" spans="3:180" s="67" customFormat="1" x14ac:dyDescent="0.2">
      <c r="C1502" s="68"/>
      <c r="G1502" s="69"/>
      <c r="H1502" s="69"/>
      <c r="S1502" s="66"/>
      <c r="AD1502" s="66"/>
      <c r="AZ1502" s="66"/>
      <c r="BV1502" s="66"/>
      <c r="CG1502" s="66"/>
      <c r="CR1502" s="66"/>
      <c r="DG1502" s="66"/>
      <c r="DH1502" s="66"/>
      <c r="DI1502" s="66"/>
      <c r="DT1502" s="66"/>
      <c r="EE1502" s="66"/>
      <c r="EQ1502" s="66"/>
      <c r="FB1502" s="66"/>
      <c r="FM1502" s="66"/>
      <c r="FX1502" s="66"/>
    </row>
    <row r="1503" spans="3:180" s="67" customFormat="1" x14ac:dyDescent="0.2">
      <c r="C1503" s="68"/>
      <c r="G1503" s="69"/>
      <c r="H1503" s="69"/>
      <c r="S1503" s="66"/>
      <c r="AD1503" s="66"/>
      <c r="AZ1503" s="66"/>
      <c r="BV1503" s="66"/>
      <c r="CG1503" s="66"/>
      <c r="CR1503" s="66"/>
      <c r="DG1503" s="66"/>
      <c r="DH1503" s="66"/>
      <c r="DI1503" s="66"/>
      <c r="DT1503" s="66"/>
      <c r="EE1503" s="66"/>
      <c r="EQ1503" s="66"/>
      <c r="FB1503" s="66"/>
      <c r="FM1503" s="66"/>
      <c r="FX1503" s="66"/>
    </row>
    <row r="1504" spans="3:180" s="67" customFormat="1" x14ac:dyDescent="0.2">
      <c r="C1504" s="68"/>
      <c r="G1504" s="69"/>
      <c r="H1504" s="69"/>
      <c r="S1504" s="66"/>
      <c r="AD1504" s="66"/>
      <c r="AZ1504" s="66"/>
      <c r="BV1504" s="66"/>
      <c r="CG1504" s="66"/>
      <c r="CR1504" s="66"/>
      <c r="DG1504" s="66"/>
      <c r="DH1504" s="66"/>
      <c r="DI1504" s="66"/>
      <c r="DT1504" s="66"/>
      <c r="EE1504" s="66"/>
      <c r="EQ1504" s="66"/>
      <c r="FB1504" s="66"/>
      <c r="FM1504" s="66"/>
      <c r="FX1504" s="66"/>
    </row>
    <row r="1505" spans="3:180" s="67" customFormat="1" x14ac:dyDescent="0.2">
      <c r="C1505" s="68"/>
      <c r="G1505" s="69"/>
      <c r="H1505" s="69"/>
      <c r="S1505" s="66"/>
      <c r="AD1505" s="66"/>
      <c r="AZ1505" s="66"/>
      <c r="BV1505" s="66"/>
      <c r="CG1505" s="66"/>
      <c r="CR1505" s="66"/>
      <c r="DG1505" s="66"/>
      <c r="DH1505" s="66"/>
      <c r="DI1505" s="66"/>
      <c r="DT1505" s="66"/>
      <c r="EE1505" s="66"/>
      <c r="EQ1505" s="66"/>
      <c r="FB1505" s="66"/>
      <c r="FM1505" s="66"/>
      <c r="FX1505" s="66"/>
    </row>
    <row r="1506" spans="3:180" s="67" customFormat="1" x14ac:dyDescent="0.2">
      <c r="C1506" s="68"/>
      <c r="G1506" s="69"/>
      <c r="H1506" s="69"/>
      <c r="S1506" s="66"/>
      <c r="AD1506" s="66"/>
      <c r="AZ1506" s="66"/>
      <c r="BV1506" s="66"/>
      <c r="CG1506" s="66"/>
      <c r="CR1506" s="66"/>
      <c r="DG1506" s="66"/>
      <c r="DH1506" s="66"/>
      <c r="DI1506" s="66"/>
      <c r="DT1506" s="66"/>
      <c r="EE1506" s="66"/>
      <c r="EQ1506" s="66"/>
      <c r="FB1506" s="66"/>
      <c r="FM1506" s="66"/>
      <c r="FX1506" s="66"/>
    </row>
    <row r="1507" spans="3:180" s="67" customFormat="1" x14ac:dyDescent="0.2">
      <c r="C1507" s="68"/>
      <c r="G1507" s="69"/>
      <c r="H1507" s="69"/>
      <c r="S1507" s="66"/>
      <c r="AD1507" s="66"/>
      <c r="AZ1507" s="66"/>
      <c r="BV1507" s="66"/>
      <c r="CG1507" s="66"/>
      <c r="CR1507" s="66"/>
      <c r="DG1507" s="66"/>
      <c r="DH1507" s="66"/>
      <c r="DI1507" s="66"/>
      <c r="DT1507" s="66"/>
      <c r="EE1507" s="66"/>
      <c r="EQ1507" s="66"/>
      <c r="FB1507" s="66"/>
      <c r="FM1507" s="66"/>
      <c r="FX1507" s="66"/>
    </row>
    <row r="1508" spans="3:180" s="67" customFormat="1" x14ac:dyDescent="0.2">
      <c r="C1508" s="68"/>
      <c r="G1508" s="69"/>
      <c r="H1508" s="69"/>
      <c r="S1508" s="66"/>
      <c r="AD1508" s="66"/>
      <c r="AZ1508" s="66"/>
      <c r="BV1508" s="66"/>
      <c r="CG1508" s="66"/>
      <c r="CR1508" s="66"/>
      <c r="DG1508" s="66"/>
      <c r="DH1508" s="66"/>
      <c r="DI1508" s="66"/>
      <c r="DT1508" s="66"/>
      <c r="EE1508" s="66"/>
      <c r="EQ1508" s="66"/>
      <c r="FB1508" s="66"/>
      <c r="FM1508" s="66"/>
      <c r="FX1508" s="66"/>
    </row>
    <row r="1509" spans="3:180" s="67" customFormat="1" x14ac:dyDescent="0.2">
      <c r="C1509" s="68"/>
      <c r="G1509" s="69"/>
      <c r="H1509" s="69"/>
      <c r="S1509" s="66"/>
      <c r="AD1509" s="66"/>
      <c r="AZ1509" s="66"/>
      <c r="BV1509" s="66"/>
      <c r="CG1509" s="66"/>
      <c r="CR1509" s="66"/>
      <c r="DG1509" s="66"/>
      <c r="DH1509" s="66"/>
      <c r="DI1509" s="66"/>
      <c r="DT1509" s="66"/>
      <c r="EE1509" s="66"/>
      <c r="EQ1509" s="66"/>
      <c r="FB1509" s="66"/>
      <c r="FM1509" s="66"/>
      <c r="FX1509" s="66"/>
    </row>
    <row r="1510" spans="3:180" s="67" customFormat="1" x14ac:dyDescent="0.2">
      <c r="C1510" s="68"/>
      <c r="G1510" s="69"/>
      <c r="H1510" s="69"/>
      <c r="S1510" s="66"/>
      <c r="AD1510" s="66"/>
      <c r="AZ1510" s="66"/>
      <c r="BV1510" s="66"/>
      <c r="CG1510" s="66"/>
      <c r="CR1510" s="66"/>
      <c r="DG1510" s="66"/>
      <c r="DH1510" s="66"/>
      <c r="DI1510" s="66"/>
      <c r="DT1510" s="66"/>
      <c r="EE1510" s="66"/>
      <c r="EQ1510" s="66"/>
      <c r="FB1510" s="66"/>
      <c r="FM1510" s="66"/>
      <c r="FX1510" s="66"/>
    </row>
    <row r="1511" spans="3:180" s="67" customFormat="1" x14ac:dyDescent="0.2">
      <c r="C1511" s="68"/>
      <c r="G1511" s="69"/>
      <c r="H1511" s="69"/>
      <c r="S1511" s="66"/>
      <c r="AD1511" s="66"/>
      <c r="AZ1511" s="66"/>
      <c r="BV1511" s="66"/>
      <c r="CG1511" s="66"/>
      <c r="CR1511" s="66"/>
      <c r="DG1511" s="66"/>
      <c r="DH1511" s="66"/>
      <c r="DI1511" s="66"/>
      <c r="DT1511" s="66"/>
      <c r="EE1511" s="66"/>
      <c r="EQ1511" s="66"/>
      <c r="FB1511" s="66"/>
      <c r="FM1511" s="66"/>
      <c r="FX1511" s="66"/>
    </row>
    <row r="1512" spans="3:180" s="67" customFormat="1" x14ac:dyDescent="0.2">
      <c r="C1512" s="68"/>
      <c r="G1512" s="69"/>
      <c r="H1512" s="69"/>
      <c r="S1512" s="66"/>
      <c r="AD1512" s="66"/>
      <c r="AZ1512" s="66"/>
      <c r="BV1512" s="66"/>
      <c r="CG1512" s="66"/>
      <c r="CR1512" s="66"/>
      <c r="DG1512" s="66"/>
      <c r="DH1512" s="66"/>
      <c r="DI1512" s="66"/>
      <c r="DT1512" s="66"/>
      <c r="EE1512" s="66"/>
      <c r="EQ1512" s="66"/>
      <c r="FB1512" s="66"/>
      <c r="FM1512" s="66"/>
      <c r="FX1512" s="66"/>
    </row>
    <row r="1513" spans="3:180" s="67" customFormat="1" x14ac:dyDescent="0.2">
      <c r="C1513" s="68"/>
      <c r="G1513" s="69"/>
      <c r="H1513" s="69"/>
      <c r="S1513" s="66"/>
      <c r="AD1513" s="66"/>
      <c r="AZ1513" s="66"/>
      <c r="BV1513" s="66"/>
      <c r="CG1513" s="66"/>
      <c r="CR1513" s="66"/>
      <c r="DG1513" s="66"/>
      <c r="DH1513" s="66"/>
      <c r="DI1513" s="66"/>
      <c r="DT1513" s="66"/>
      <c r="EE1513" s="66"/>
      <c r="EQ1513" s="66"/>
      <c r="FB1513" s="66"/>
      <c r="FM1513" s="66"/>
      <c r="FX1513" s="66"/>
    </row>
    <row r="1514" spans="3:180" s="67" customFormat="1" x14ac:dyDescent="0.2">
      <c r="C1514" s="68"/>
      <c r="G1514" s="69"/>
      <c r="H1514" s="69"/>
      <c r="S1514" s="66"/>
      <c r="AD1514" s="66"/>
      <c r="AZ1514" s="66"/>
      <c r="BV1514" s="66"/>
      <c r="CG1514" s="66"/>
      <c r="CR1514" s="66"/>
      <c r="DG1514" s="66"/>
      <c r="DH1514" s="66"/>
      <c r="DI1514" s="66"/>
      <c r="DT1514" s="66"/>
      <c r="EE1514" s="66"/>
      <c r="EQ1514" s="66"/>
      <c r="FB1514" s="66"/>
      <c r="FM1514" s="66"/>
      <c r="FX1514" s="66"/>
    </row>
    <row r="1515" spans="3:180" s="67" customFormat="1" x14ac:dyDescent="0.2">
      <c r="C1515" s="68"/>
      <c r="G1515" s="69"/>
      <c r="H1515" s="69"/>
      <c r="S1515" s="66"/>
      <c r="AD1515" s="66"/>
      <c r="AZ1515" s="66"/>
      <c r="BV1515" s="66"/>
      <c r="CG1515" s="66"/>
      <c r="CR1515" s="66"/>
      <c r="DG1515" s="66"/>
      <c r="DH1515" s="66"/>
      <c r="DI1515" s="66"/>
      <c r="DT1515" s="66"/>
      <c r="EE1515" s="66"/>
      <c r="EQ1515" s="66"/>
      <c r="FB1515" s="66"/>
      <c r="FM1515" s="66"/>
      <c r="FX1515" s="66"/>
    </row>
    <row r="1516" spans="3:180" s="67" customFormat="1" x14ac:dyDescent="0.2">
      <c r="C1516" s="68"/>
      <c r="G1516" s="69"/>
      <c r="H1516" s="69"/>
      <c r="S1516" s="66"/>
      <c r="AD1516" s="66"/>
      <c r="AZ1516" s="66"/>
      <c r="BV1516" s="66"/>
      <c r="CG1516" s="66"/>
      <c r="CR1516" s="66"/>
      <c r="DG1516" s="66"/>
      <c r="DH1516" s="66"/>
      <c r="DI1516" s="66"/>
      <c r="DT1516" s="66"/>
      <c r="EE1516" s="66"/>
      <c r="EQ1516" s="66"/>
      <c r="FB1516" s="66"/>
      <c r="FM1516" s="66"/>
      <c r="FX1516" s="66"/>
    </row>
    <row r="1517" spans="3:180" s="67" customFormat="1" x14ac:dyDescent="0.2">
      <c r="C1517" s="68"/>
      <c r="G1517" s="69"/>
      <c r="H1517" s="69"/>
      <c r="S1517" s="66"/>
      <c r="AD1517" s="66"/>
      <c r="AZ1517" s="66"/>
      <c r="BV1517" s="66"/>
      <c r="CG1517" s="66"/>
      <c r="CR1517" s="66"/>
      <c r="DG1517" s="66"/>
      <c r="DH1517" s="66"/>
      <c r="DI1517" s="66"/>
      <c r="DT1517" s="66"/>
      <c r="EE1517" s="66"/>
      <c r="EQ1517" s="66"/>
      <c r="FB1517" s="66"/>
      <c r="FM1517" s="66"/>
      <c r="FX1517" s="66"/>
    </row>
    <row r="1518" spans="3:180" s="67" customFormat="1" x14ac:dyDescent="0.2">
      <c r="C1518" s="68"/>
      <c r="G1518" s="69"/>
      <c r="H1518" s="69"/>
      <c r="S1518" s="66"/>
      <c r="AD1518" s="66"/>
      <c r="AZ1518" s="66"/>
      <c r="BV1518" s="66"/>
      <c r="CG1518" s="66"/>
      <c r="CR1518" s="66"/>
      <c r="DG1518" s="66"/>
      <c r="DH1518" s="66"/>
      <c r="DI1518" s="66"/>
      <c r="DT1518" s="66"/>
      <c r="EE1518" s="66"/>
      <c r="EQ1518" s="66"/>
      <c r="FB1518" s="66"/>
      <c r="FM1518" s="66"/>
      <c r="FX1518" s="66"/>
    </row>
    <row r="1519" spans="3:180" s="67" customFormat="1" x14ac:dyDescent="0.2">
      <c r="C1519" s="68"/>
      <c r="G1519" s="69"/>
      <c r="H1519" s="69"/>
      <c r="S1519" s="66"/>
      <c r="AD1519" s="66"/>
      <c r="AZ1519" s="66"/>
      <c r="BV1519" s="66"/>
      <c r="CG1519" s="66"/>
      <c r="CR1519" s="66"/>
      <c r="DG1519" s="66"/>
      <c r="DH1519" s="66"/>
      <c r="DI1519" s="66"/>
      <c r="DT1519" s="66"/>
      <c r="EE1519" s="66"/>
      <c r="EQ1519" s="66"/>
      <c r="FB1519" s="66"/>
      <c r="FM1519" s="66"/>
      <c r="FX1519" s="66"/>
    </row>
    <row r="1520" spans="3:180" s="67" customFormat="1" x14ac:dyDescent="0.2">
      <c r="C1520" s="68"/>
      <c r="G1520" s="69"/>
      <c r="H1520" s="69"/>
      <c r="S1520" s="66"/>
      <c r="AD1520" s="66"/>
      <c r="AZ1520" s="66"/>
      <c r="BV1520" s="66"/>
      <c r="CG1520" s="66"/>
      <c r="CR1520" s="66"/>
      <c r="DG1520" s="66"/>
      <c r="DH1520" s="66"/>
      <c r="DI1520" s="66"/>
      <c r="DT1520" s="66"/>
      <c r="EE1520" s="66"/>
      <c r="EQ1520" s="66"/>
      <c r="FB1520" s="66"/>
      <c r="FM1520" s="66"/>
      <c r="FX1520" s="66"/>
    </row>
    <row r="1521" spans="3:180" s="67" customFormat="1" x14ac:dyDescent="0.2">
      <c r="C1521" s="68"/>
      <c r="G1521" s="69"/>
      <c r="H1521" s="69"/>
      <c r="S1521" s="66"/>
      <c r="AD1521" s="66"/>
      <c r="AZ1521" s="66"/>
      <c r="BV1521" s="66"/>
      <c r="CG1521" s="66"/>
      <c r="CR1521" s="66"/>
      <c r="DG1521" s="66"/>
      <c r="DH1521" s="66"/>
      <c r="DI1521" s="66"/>
      <c r="DT1521" s="66"/>
      <c r="EE1521" s="66"/>
      <c r="EQ1521" s="66"/>
      <c r="FB1521" s="66"/>
      <c r="FM1521" s="66"/>
      <c r="FX1521" s="66"/>
    </row>
    <row r="1522" spans="3:180" s="67" customFormat="1" x14ac:dyDescent="0.2">
      <c r="C1522" s="68"/>
      <c r="G1522" s="69"/>
      <c r="H1522" s="69"/>
      <c r="S1522" s="66"/>
      <c r="AD1522" s="66"/>
      <c r="AZ1522" s="66"/>
      <c r="BV1522" s="66"/>
      <c r="CG1522" s="66"/>
      <c r="CR1522" s="66"/>
      <c r="DG1522" s="66"/>
      <c r="DH1522" s="66"/>
      <c r="DI1522" s="66"/>
      <c r="DT1522" s="66"/>
      <c r="EE1522" s="66"/>
      <c r="EQ1522" s="66"/>
      <c r="FB1522" s="66"/>
      <c r="FM1522" s="66"/>
      <c r="FX1522" s="66"/>
    </row>
    <row r="1523" spans="3:180" s="67" customFormat="1" x14ac:dyDescent="0.2">
      <c r="C1523" s="68"/>
      <c r="G1523" s="69"/>
      <c r="H1523" s="69"/>
      <c r="S1523" s="66"/>
      <c r="AD1523" s="66"/>
      <c r="AZ1523" s="66"/>
      <c r="BV1523" s="66"/>
      <c r="CG1523" s="66"/>
      <c r="CR1523" s="66"/>
      <c r="DG1523" s="66"/>
      <c r="DH1523" s="66"/>
      <c r="DI1523" s="66"/>
      <c r="DT1523" s="66"/>
      <c r="EE1523" s="66"/>
      <c r="EQ1523" s="66"/>
      <c r="FB1523" s="66"/>
      <c r="FM1523" s="66"/>
      <c r="FX1523" s="66"/>
    </row>
    <row r="1524" spans="3:180" s="67" customFormat="1" x14ac:dyDescent="0.2">
      <c r="C1524" s="68"/>
      <c r="G1524" s="69"/>
      <c r="H1524" s="69"/>
      <c r="S1524" s="66"/>
      <c r="AD1524" s="66"/>
      <c r="AZ1524" s="66"/>
      <c r="BV1524" s="66"/>
      <c r="CG1524" s="66"/>
      <c r="CR1524" s="66"/>
      <c r="DG1524" s="66"/>
      <c r="DH1524" s="66"/>
      <c r="DI1524" s="66"/>
      <c r="DT1524" s="66"/>
      <c r="EE1524" s="66"/>
      <c r="EQ1524" s="66"/>
      <c r="FB1524" s="66"/>
      <c r="FM1524" s="66"/>
      <c r="FX1524" s="66"/>
    </row>
    <row r="1525" spans="3:180" s="67" customFormat="1" x14ac:dyDescent="0.2">
      <c r="C1525" s="68"/>
      <c r="G1525" s="69"/>
      <c r="H1525" s="69"/>
      <c r="S1525" s="66"/>
      <c r="AD1525" s="66"/>
      <c r="AZ1525" s="66"/>
      <c r="BV1525" s="66"/>
      <c r="CG1525" s="66"/>
      <c r="CR1525" s="66"/>
      <c r="DG1525" s="66"/>
      <c r="DH1525" s="66"/>
      <c r="DI1525" s="66"/>
      <c r="DT1525" s="66"/>
      <c r="EE1525" s="66"/>
      <c r="EQ1525" s="66"/>
      <c r="FB1525" s="66"/>
      <c r="FM1525" s="66"/>
      <c r="FX1525" s="66"/>
    </row>
    <row r="1526" spans="3:180" s="67" customFormat="1" x14ac:dyDescent="0.2">
      <c r="C1526" s="68"/>
      <c r="G1526" s="69"/>
      <c r="H1526" s="69"/>
      <c r="S1526" s="66"/>
      <c r="AD1526" s="66"/>
      <c r="AZ1526" s="66"/>
      <c r="BV1526" s="66"/>
      <c r="CG1526" s="66"/>
      <c r="CR1526" s="66"/>
      <c r="DG1526" s="66"/>
      <c r="DH1526" s="66"/>
      <c r="DI1526" s="66"/>
      <c r="DT1526" s="66"/>
      <c r="EE1526" s="66"/>
      <c r="EQ1526" s="66"/>
      <c r="FB1526" s="66"/>
      <c r="FM1526" s="66"/>
      <c r="FX1526" s="66"/>
    </row>
    <row r="1527" spans="3:180" s="67" customFormat="1" x14ac:dyDescent="0.2">
      <c r="C1527" s="68"/>
      <c r="G1527" s="69"/>
      <c r="H1527" s="69"/>
      <c r="S1527" s="66"/>
      <c r="AD1527" s="66"/>
      <c r="AZ1527" s="66"/>
      <c r="BV1527" s="66"/>
      <c r="CG1527" s="66"/>
      <c r="CR1527" s="66"/>
      <c r="DG1527" s="66"/>
      <c r="DH1527" s="66"/>
      <c r="DI1527" s="66"/>
      <c r="DT1527" s="66"/>
      <c r="EE1527" s="66"/>
      <c r="EQ1527" s="66"/>
      <c r="FB1527" s="66"/>
      <c r="FM1527" s="66"/>
      <c r="FX1527" s="66"/>
    </row>
    <row r="1528" spans="3:180" s="67" customFormat="1" x14ac:dyDescent="0.2">
      <c r="C1528" s="68"/>
      <c r="G1528" s="69"/>
      <c r="H1528" s="69"/>
      <c r="S1528" s="66"/>
      <c r="AD1528" s="66"/>
      <c r="AZ1528" s="66"/>
      <c r="BV1528" s="66"/>
      <c r="CG1528" s="66"/>
      <c r="CR1528" s="66"/>
      <c r="DG1528" s="66"/>
      <c r="DH1528" s="66"/>
      <c r="DI1528" s="66"/>
      <c r="DT1528" s="66"/>
      <c r="EE1528" s="66"/>
      <c r="EQ1528" s="66"/>
      <c r="FB1528" s="66"/>
      <c r="FM1528" s="66"/>
      <c r="FX1528" s="66"/>
    </row>
    <row r="1529" spans="3:180" s="67" customFormat="1" x14ac:dyDescent="0.2">
      <c r="C1529" s="68"/>
      <c r="G1529" s="69"/>
      <c r="H1529" s="69"/>
      <c r="S1529" s="66"/>
      <c r="AD1529" s="66"/>
      <c r="AZ1529" s="66"/>
      <c r="BV1529" s="66"/>
      <c r="CG1529" s="66"/>
      <c r="CR1529" s="66"/>
      <c r="DG1529" s="66"/>
      <c r="DH1529" s="66"/>
      <c r="DI1529" s="66"/>
      <c r="DT1529" s="66"/>
      <c r="EE1529" s="66"/>
      <c r="EQ1529" s="66"/>
      <c r="FB1529" s="66"/>
      <c r="FM1529" s="66"/>
      <c r="FX1529" s="66"/>
    </row>
    <row r="1530" spans="3:180" s="67" customFormat="1" x14ac:dyDescent="0.2">
      <c r="C1530" s="68"/>
      <c r="G1530" s="69"/>
      <c r="H1530" s="69"/>
      <c r="S1530" s="66"/>
      <c r="AD1530" s="66"/>
      <c r="AZ1530" s="66"/>
      <c r="BV1530" s="66"/>
      <c r="CG1530" s="66"/>
      <c r="CR1530" s="66"/>
      <c r="DG1530" s="66"/>
      <c r="DH1530" s="66"/>
      <c r="DI1530" s="66"/>
      <c r="DT1530" s="66"/>
      <c r="EE1530" s="66"/>
      <c r="EQ1530" s="66"/>
      <c r="FB1530" s="66"/>
      <c r="FM1530" s="66"/>
      <c r="FX1530" s="66"/>
    </row>
    <row r="1531" spans="3:180" s="67" customFormat="1" x14ac:dyDescent="0.2">
      <c r="C1531" s="68"/>
      <c r="G1531" s="69"/>
      <c r="H1531" s="69"/>
      <c r="S1531" s="66"/>
      <c r="AD1531" s="66"/>
      <c r="AZ1531" s="66"/>
      <c r="BV1531" s="66"/>
      <c r="CG1531" s="66"/>
      <c r="CR1531" s="66"/>
      <c r="DG1531" s="66"/>
      <c r="DH1531" s="66"/>
      <c r="DI1531" s="66"/>
      <c r="DT1531" s="66"/>
      <c r="EE1531" s="66"/>
      <c r="EQ1531" s="66"/>
      <c r="FB1531" s="66"/>
      <c r="FM1531" s="66"/>
      <c r="FX1531" s="66"/>
    </row>
    <row r="1532" spans="3:180" s="67" customFormat="1" x14ac:dyDescent="0.2">
      <c r="C1532" s="68"/>
      <c r="G1532" s="69"/>
      <c r="H1532" s="69"/>
      <c r="S1532" s="66"/>
      <c r="AD1532" s="66"/>
      <c r="AZ1532" s="66"/>
      <c r="BV1532" s="66"/>
      <c r="CG1532" s="66"/>
      <c r="CR1532" s="66"/>
      <c r="DG1532" s="66"/>
      <c r="DH1532" s="66"/>
      <c r="DI1532" s="66"/>
      <c r="DT1532" s="66"/>
      <c r="EE1532" s="66"/>
      <c r="EQ1532" s="66"/>
      <c r="FB1532" s="66"/>
      <c r="FM1532" s="66"/>
      <c r="FX1532" s="66"/>
    </row>
    <row r="1533" spans="3:180" s="67" customFormat="1" x14ac:dyDescent="0.2">
      <c r="C1533" s="68"/>
      <c r="G1533" s="69"/>
      <c r="H1533" s="69"/>
      <c r="S1533" s="66"/>
      <c r="AD1533" s="66"/>
      <c r="AZ1533" s="66"/>
      <c r="BV1533" s="66"/>
      <c r="CG1533" s="66"/>
      <c r="CR1533" s="66"/>
      <c r="DG1533" s="66"/>
      <c r="DH1533" s="66"/>
      <c r="DI1533" s="66"/>
      <c r="DT1533" s="66"/>
      <c r="EE1533" s="66"/>
      <c r="EQ1533" s="66"/>
      <c r="FB1533" s="66"/>
      <c r="FM1533" s="66"/>
      <c r="FX1533" s="66"/>
    </row>
    <row r="1534" spans="3:180" s="67" customFormat="1" x14ac:dyDescent="0.2">
      <c r="C1534" s="68"/>
      <c r="G1534" s="69"/>
      <c r="H1534" s="69"/>
      <c r="S1534" s="66"/>
      <c r="AD1534" s="66"/>
      <c r="AZ1534" s="66"/>
      <c r="BV1534" s="66"/>
      <c r="CG1534" s="66"/>
      <c r="CR1534" s="66"/>
      <c r="DG1534" s="66"/>
      <c r="DH1534" s="66"/>
      <c r="DI1534" s="66"/>
      <c r="DT1534" s="66"/>
      <c r="EE1534" s="66"/>
      <c r="EQ1534" s="66"/>
      <c r="FB1534" s="66"/>
      <c r="FM1534" s="66"/>
      <c r="FX1534" s="66"/>
    </row>
    <row r="1535" spans="3:180" s="67" customFormat="1" x14ac:dyDescent="0.2">
      <c r="C1535" s="68"/>
      <c r="G1535" s="69"/>
      <c r="H1535" s="69"/>
      <c r="S1535" s="66"/>
      <c r="AD1535" s="66"/>
      <c r="AZ1535" s="66"/>
      <c r="BV1535" s="66"/>
      <c r="CG1535" s="66"/>
      <c r="CR1535" s="66"/>
      <c r="DG1535" s="66"/>
      <c r="DH1535" s="66"/>
      <c r="DI1535" s="66"/>
      <c r="DT1535" s="66"/>
      <c r="EE1535" s="66"/>
      <c r="EQ1535" s="66"/>
      <c r="FB1535" s="66"/>
      <c r="FM1535" s="66"/>
      <c r="FX1535" s="66"/>
    </row>
    <row r="1536" spans="3:180" s="67" customFormat="1" x14ac:dyDescent="0.2">
      <c r="C1536" s="68"/>
      <c r="G1536" s="69"/>
      <c r="H1536" s="69"/>
      <c r="S1536" s="66"/>
      <c r="AD1536" s="66"/>
      <c r="AZ1536" s="66"/>
      <c r="BV1536" s="66"/>
      <c r="CG1536" s="66"/>
      <c r="CR1536" s="66"/>
      <c r="DG1536" s="66"/>
      <c r="DH1536" s="66"/>
      <c r="DI1536" s="66"/>
      <c r="DT1536" s="66"/>
      <c r="EE1536" s="66"/>
      <c r="EQ1536" s="66"/>
      <c r="FB1536" s="66"/>
      <c r="FM1536" s="66"/>
      <c r="FX1536" s="66"/>
    </row>
    <row r="1537" spans="3:180" s="67" customFormat="1" x14ac:dyDescent="0.2">
      <c r="C1537" s="68"/>
      <c r="G1537" s="69"/>
      <c r="H1537" s="69"/>
      <c r="S1537" s="66"/>
      <c r="AD1537" s="66"/>
      <c r="AZ1537" s="66"/>
      <c r="BV1537" s="66"/>
      <c r="CG1537" s="66"/>
      <c r="CR1537" s="66"/>
      <c r="DG1537" s="66"/>
      <c r="DH1537" s="66"/>
      <c r="DI1537" s="66"/>
      <c r="DT1537" s="66"/>
      <c r="EE1537" s="66"/>
      <c r="EQ1537" s="66"/>
      <c r="FB1537" s="66"/>
      <c r="FM1537" s="66"/>
      <c r="FX1537" s="66"/>
    </row>
    <row r="1538" spans="3:180" s="67" customFormat="1" x14ac:dyDescent="0.2">
      <c r="C1538" s="68"/>
      <c r="G1538" s="69"/>
      <c r="H1538" s="69"/>
      <c r="S1538" s="66"/>
      <c r="AD1538" s="66"/>
      <c r="AZ1538" s="66"/>
      <c r="BV1538" s="66"/>
      <c r="CG1538" s="66"/>
      <c r="CR1538" s="66"/>
      <c r="DG1538" s="66"/>
      <c r="DH1538" s="66"/>
      <c r="DI1538" s="66"/>
      <c r="DT1538" s="66"/>
      <c r="EE1538" s="66"/>
      <c r="EQ1538" s="66"/>
      <c r="FB1538" s="66"/>
      <c r="FM1538" s="66"/>
      <c r="FX1538" s="66"/>
    </row>
    <row r="1539" spans="3:180" s="67" customFormat="1" x14ac:dyDescent="0.2">
      <c r="C1539" s="68"/>
      <c r="G1539" s="69"/>
      <c r="H1539" s="69"/>
      <c r="S1539" s="66"/>
      <c r="AD1539" s="66"/>
      <c r="AZ1539" s="66"/>
      <c r="BV1539" s="66"/>
      <c r="CG1539" s="66"/>
      <c r="CR1539" s="66"/>
      <c r="DG1539" s="66"/>
      <c r="DH1539" s="66"/>
      <c r="DI1539" s="66"/>
      <c r="DT1539" s="66"/>
      <c r="EE1539" s="66"/>
      <c r="EQ1539" s="66"/>
      <c r="FB1539" s="66"/>
      <c r="FM1539" s="66"/>
      <c r="FX1539" s="66"/>
    </row>
    <row r="1540" spans="3:180" s="67" customFormat="1" x14ac:dyDescent="0.2">
      <c r="C1540" s="68"/>
      <c r="G1540" s="69"/>
      <c r="H1540" s="69"/>
      <c r="S1540" s="66"/>
      <c r="AD1540" s="66"/>
      <c r="AZ1540" s="66"/>
      <c r="BV1540" s="66"/>
      <c r="CG1540" s="66"/>
      <c r="CR1540" s="66"/>
      <c r="DG1540" s="66"/>
      <c r="DH1540" s="66"/>
      <c r="DI1540" s="66"/>
      <c r="DT1540" s="66"/>
      <c r="EE1540" s="66"/>
      <c r="EQ1540" s="66"/>
      <c r="FB1540" s="66"/>
      <c r="FM1540" s="66"/>
      <c r="FX1540" s="66"/>
    </row>
    <row r="1541" spans="3:180" s="67" customFormat="1" x14ac:dyDescent="0.2">
      <c r="C1541" s="68"/>
      <c r="G1541" s="69"/>
      <c r="H1541" s="69"/>
      <c r="S1541" s="66"/>
      <c r="AD1541" s="66"/>
      <c r="AZ1541" s="66"/>
      <c r="BV1541" s="66"/>
      <c r="CG1541" s="66"/>
      <c r="CR1541" s="66"/>
      <c r="DG1541" s="66"/>
      <c r="DH1541" s="66"/>
      <c r="DI1541" s="66"/>
      <c r="DT1541" s="66"/>
      <c r="EE1541" s="66"/>
      <c r="EQ1541" s="66"/>
      <c r="FB1541" s="66"/>
      <c r="FM1541" s="66"/>
      <c r="FX1541" s="66"/>
    </row>
    <row r="1542" spans="3:180" s="67" customFormat="1" x14ac:dyDescent="0.2">
      <c r="C1542" s="68"/>
      <c r="G1542" s="69"/>
      <c r="H1542" s="69"/>
      <c r="S1542" s="66"/>
      <c r="AD1542" s="66"/>
      <c r="AZ1542" s="66"/>
      <c r="BV1542" s="66"/>
      <c r="CG1542" s="66"/>
      <c r="CR1542" s="66"/>
      <c r="DG1542" s="66"/>
      <c r="DH1542" s="66"/>
      <c r="DI1542" s="66"/>
      <c r="DT1542" s="66"/>
      <c r="EE1542" s="66"/>
      <c r="EQ1542" s="66"/>
      <c r="FB1542" s="66"/>
      <c r="FM1542" s="66"/>
      <c r="FX1542" s="66"/>
    </row>
    <row r="1543" spans="3:180" s="67" customFormat="1" x14ac:dyDescent="0.2">
      <c r="C1543" s="68"/>
      <c r="G1543" s="69"/>
      <c r="H1543" s="69"/>
      <c r="S1543" s="66"/>
      <c r="AD1543" s="66"/>
      <c r="AZ1543" s="66"/>
      <c r="BV1543" s="66"/>
      <c r="CG1543" s="66"/>
      <c r="CR1543" s="66"/>
      <c r="DG1543" s="66"/>
      <c r="DH1543" s="66"/>
      <c r="DI1543" s="66"/>
      <c r="DT1543" s="66"/>
      <c r="EE1543" s="66"/>
      <c r="EQ1543" s="66"/>
      <c r="FB1543" s="66"/>
      <c r="FM1543" s="66"/>
      <c r="FX1543" s="66"/>
    </row>
    <row r="1544" spans="3:180" s="67" customFormat="1" x14ac:dyDescent="0.2">
      <c r="C1544" s="68"/>
      <c r="G1544" s="69"/>
      <c r="H1544" s="69"/>
      <c r="S1544" s="66"/>
      <c r="AD1544" s="66"/>
      <c r="AZ1544" s="66"/>
      <c r="BV1544" s="66"/>
      <c r="CG1544" s="66"/>
      <c r="CR1544" s="66"/>
      <c r="DG1544" s="66"/>
      <c r="DH1544" s="66"/>
      <c r="DI1544" s="66"/>
      <c r="DT1544" s="66"/>
      <c r="EE1544" s="66"/>
      <c r="EQ1544" s="66"/>
      <c r="FB1544" s="66"/>
      <c r="FM1544" s="66"/>
      <c r="FX1544" s="66"/>
    </row>
  </sheetData>
  <mergeCells count="29">
    <mergeCell ref="I7:R7"/>
    <mergeCell ref="T7:AC7"/>
    <mergeCell ref="AE7:AN7"/>
    <mergeCell ref="AP7:AY7"/>
    <mergeCell ref="BA7:BJ7"/>
    <mergeCell ref="A2:FL2"/>
    <mergeCell ref="A3:FL3"/>
    <mergeCell ref="A4:FL4"/>
    <mergeCell ref="A5:FL5"/>
    <mergeCell ref="A6:FL6"/>
    <mergeCell ref="GI7:GI8"/>
    <mergeCell ref="BL7:BU7"/>
    <mergeCell ref="BW7:CF7"/>
    <mergeCell ref="CH7:CQ7"/>
    <mergeCell ref="CS7:DB7"/>
    <mergeCell ref="DJ7:DS7"/>
    <mergeCell ref="DU7:ED7"/>
    <mergeCell ref="EF7:EO7"/>
    <mergeCell ref="ER7:FA7"/>
    <mergeCell ref="FC7:FL7"/>
    <mergeCell ref="FN7:FW7"/>
    <mergeCell ref="FY7:GH7"/>
    <mergeCell ref="GP7:GP8"/>
    <mergeCell ref="GJ7:GJ8"/>
    <mergeCell ref="GM7:GM8"/>
    <mergeCell ref="GN7:GN8"/>
    <mergeCell ref="GO7:GO8"/>
    <mergeCell ref="GK7:GK8"/>
    <mergeCell ref="GL7:GL8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zoomScaleNormal="100" workbookViewId="0">
      <selection activeCell="H1" sqref="H1"/>
    </sheetView>
  </sheetViews>
  <sheetFormatPr baseColWidth="10" defaultColWidth="11.44140625" defaultRowHeight="15" x14ac:dyDescent="0.25"/>
  <cols>
    <col min="1" max="1" width="44.6640625" style="25" customWidth="1"/>
    <col min="2" max="2" width="39.44140625" style="25" customWidth="1"/>
    <col min="3" max="3" width="22.33203125" style="37" bestFit="1" customWidth="1"/>
    <col min="4" max="4" width="5.109375" style="25" customWidth="1"/>
    <col min="5" max="6" width="5.5546875" style="25" customWidth="1"/>
    <col min="7" max="7" width="7.33203125" style="25" customWidth="1"/>
    <col min="8" max="16384" width="11.44140625" style="25"/>
  </cols>
  <sheetData>
    <row r="1" spans="1:4" x14ac:dyDescent="0.25">
      <c r="A1" s="100" t="s">
        <v>0</v>
      </c>
      <c r="B1" s="100"/>
      <c r="C1" s="100"/>
    </row>
    <row r="2" spans="1:4" ht="17.25" customHeight="1" x14ac:dyDescent="0.25">
      <c r="A2" s="100" t="s">
        <v>95</v>
      </c>
      <c r="B2" s="100"/>
      <c r="C2" s="100"/>
    </row>
    <row r="3" spans="1:4" ht="94.2" customHeight="1" x14ac:dyDescent="0.25">
      <c r="A3" s="100" t="s">
        <v>96</v>
      </c>
      <c r="B3" s="100"/>
      <c r="C3" s="100"/>
    </row>
    <row r="4" spans="1:4" x14ac:dyDescent="0.25">
      <c r="A4" s="26"/>
    </row>
    <row r="6" spans="1:4" ht="15.6" thickBot="1" x14ac:dyDescent="0.3"/>
    <row r="7" spans="1:4" x14ac:dyDescent="0.25">
      <c r="A7" s="27" t="s">
        <v>97</v>
      </c>
      <c r="B7" s="28" t="s">
        <v>98</v>
      </c>
      <c r="C7" s="38" t="s">
        <v>99</v>
      </c>
    </row>
    <row r="8" spans="1:4" x14ac:dyDescent="0.25">
      <c r="A8" s="35" t="s">
        <v>31</v>
      </c>
      <c r="B8" s="29"/>
      <c r="C8" s="39">
        <f>SUMIF('ASIGNACION DE PUNTAJE OPCION 2'!$GM$7:$GM$26,'ADJUDICACION OPCION 2'!A8,'ASIGNACION DE PUNTAJE OPCION 2'!$GP$7:$GP$26)</f>
        <v>0</v>
      </c>
      <c r="D8" s="74"/>
    </row>
    <row r="9" spans="1:4" x14ac:dyDescent="0.25">
      <c r="A9" s="35" t="s">
        <v>32</v>
      </c>
      <c r="B9" s="40"/>
      <c r="C9" s="39">
        <f>SUMIF('ASIGNACION DE PUNTAJE OPCION 2'!$GM$7:$GM$26,'ADJUDICACION OPCION 2'!A9,'ASIGNACION DE PUNTAJE OPCION 2'!$GP$7:$GP$26)</f>
        <v>0</v>
      </c>
      <c r="D9" s="74"/>
    </row>
    <row r="10" spans="1:4" x14ac:dyDescent="0.25">
      <c r="A10" s="35" t="s">
        <v>33</v>
      </c>
      <c r="B10" s="29"/>
      <c r="C10" s="39">
        <f>SUMIF('ASIGNACION DE PUNTAJE OPCION 2'!$GM$7:$GM$26,'ADJUDICACION OPCION 2'!A10,'ASIGNACION DE PUNTAJE OPCION 2'!$GP$7:$GP$26)</f>
        <v>0</v>
      </c>
      <c r="D10" s="74"/>
    </row>
    <row r="11" spans="1:4" x14ac:dyDescent="0.25">
      <c r="A11" s="35" t="s">
        <v>34</v>
      </c>
      <c r="B11" s="29"/>
      <c r="C11" s="39">
        <f>SUMIF('ASIGNACION DE PUNTAJE OPCION 2'!$GM$7:$GM$26,'ADJUDICACION OPCION 2'!A11,'ASIGNACION DE PUNTAJE OPCION 2'!$GP$7:$GP$26)</f>
        <v>0</v>
      </c>
      <c r="D11" s="74"/>
    </row>
    <row r="12" spans="1:4" x14ac:dyDescent="0.25">
      <c r="A12" s="35" t="s">
        <v>35</v>
      </c>
      <c r="B12" s="29" t="s">
        <v>108</v>
      </c>
      <c r="C12" s="39">
        <f>SUMIF('ASIGNACION DE PUNTAJE OPCION 2'!$GM$7:$GM$26,'ADJUDICACION OPCION 2'!A12,'ASIGNACION DE PUNTAJE OPCION 2'!$GP$7:$GP$26)</f>
        <v>2217947746.8400002</v>
      </c>
      <c r="D12" s="74"/>
    </row>
    <row r="13" spans="1:4" x14ac:dyDescent="0.25">
      <c r="A13" s="35" t="s">
        <v>36</v>
      </c>
      <c r="B13" s="29"/>
      <c r="C13" s="39">
        <f>SUMIF('ASIGNACION DE PUNTAJE OPCION 2'!$GM$7:$GM$26,'ADJUDICACION OPCION 2'!A13,'ASIGNACION DE PUNTAJE OPCION 2'!$GP$7:$GP$26)</f>
        <v>0</v>
      </c>
      <c r="D13" s="74"/>
    </row>
    <row r="14" spans="1:4" x14ac:dyDescent="0.25">
      <c r="A14" s="35" t="s">
        <v>37</v>
      </c>
      <c r="B14" s="29"/>
      <c r="C14" s="39">
        <f>SUMIF('ASIGNACION DE PUNTAJE OPCION 2'!$GM$7:$GM$26,'ADJUDICACION OPCION 2'!A14,'ASIGNACION DE PUNTAJE OPCION 2'!$GP$7:$GP$26)</f>
        <v>0</v>
      </c>
      <c r="D14" s="74"/>
    </row>
    <row r="15" spans="1:4" x14ac:dyDescent="0.25">
      <c r="A15" s="35" t="s">
        <v>38</v>
      </c>
      <c r="B15" s="29">
        <v>4</v>
      </c>
      <c r="C15" s="39">
        <f>SUMIF('ASIGNACION DE PUNTAJE OPCION 2'!$GM$7:$GM$26,'ADJUDICACION OPCION 2'!A15,'ASIGNACION DE PUNTAJE OPCION 2'!$GP$7:$GP$26)</f>
        <v>18980000</v>
      </c>
      <c r="D15" s="74"/>
    </row>
    <row r="16" spans="1:4" x14ac:dyDescent="0.25">
      <c r="A16" s="35" t="s">
        <v>39</v>
      </c>
      <c r="B16" s="29"/>
      <c r="C16" s="39">
        <f>SUMIF('ASIGNACION DE PUNTAJE OPCION 2'!$GM$7:$GM$26,'ADJUDICACION OPCION 2'!A16,'ASIGNACION DE PUNTAJE OPCION 2'!$GP$7:$GP$26)</f>
        <v>0</v>
      </c>
      <c r="D16" s="74"/>
    </row>
    <row r="17" spans="1:13" x14ac:dyDescent="0.25">
      <c r="A17" s="35" t="s">
        <v>40</v>
      </c>
      <c r="B17" s="29"/>
      <c r="C17" s="39">
        <f>SUMIF('ASIGNACION DE PUNTAJE OPCION 2'!$GM$7:$GM$26,'ADJUDICACION OPCION 2'!A17,'ASIGNACION DE PUNTAJE OPCION 2'!$GP$7:$GP$26)</f>
        <v>0</v>
      </c>
      <c r="D17" s="74"/>
    </row>
    <row r="18" spans="1:13" ht="15.6" x14ac:dyDescent="0.3">
      <c r="K18"/>
      <c r="M18"/>
    </row>
    <row r="19" spans="1:13" ht="15.6" x14ac:dyDescent="0.3">
      <c r="A19" s="98" t="s">
        <v>100</v>
      </c>
      <c r="B19" s="98"/>
      <c r="C19" s="98"/>
      <c r="K19"/>
    </row>
    <row r="20" spans="1:13" ht="15.6" x14ac:dyDescent="0.3">
      <c r="A20" s="97">
        <f>SUM(C8:C17)</f>
        <v>2236927746.8400002</v>
      </c>
      <c r="B20" s="97"/>
      <c r="C20" s="97"/>
      <c r="K20"/>
    </row>
    <row r="21" spans="1:13" ht="15.6" x14ac:dyDescent="0.3">
      <c r="A21" s="98" t="s">
        <v>101</v>
      </c>
      <c r="B21" s="98"/>
      <c r="C21" s="98"/>
      <c r="K21"/>
    </row>
    <row r="22" spans="1:13" ht="15.6" x14ac:dyDescent="0.3">
      <c r="A22" s="99">
        <f>+A20/A34</f>
        <v>0.77962307695055622</v>
      </c>
      <c r="B22" s="99"/>
      <c r="C22" s="99"/>
      <c r="K22"/>
    </row>
    <row r="23" spans="1:13" ht="15.6" x14ac:dyDescent="0.3">
      <c r="A23" s="98" t="s">
        <v>102</v>
      </c>
      <c r="B23" s="98"/>
      <c r="C23" s="98"/>
      <c r="K23"/>
    </row>
    <row r="24" spans="1:13" ht="15.6" x14ac:dyDescent="0.3">
      <c r="A24" s="97">
        <v>58184275.509999998</v>
      </c>
      <c r="B24" s="97"/>
      <c r="C24" s="97"/>
      <c r="K24"/>
    </row>
    <row r="25" spans="1:13" ht="15.6" x14ac:dyDescent="0.3">
      <c r="A25" s="99">
        <f>A24/A34</f>
        <v>2.0278618282296119E-2</v>
      </c>
      <c r="B25" s="99"/>
      <c r="C25" s="99"/>
      <c r="K25"/>
    </row>
    <row r="26" spans="1:13" ht="15.6" x14ac:dyDescent="0.3">
      <c r="A26" s="98" t="s">
        <v>103</v>
      </c>
      <c r="B26" s="98"/>
      <c r="C26" s="98"/>
      <c r="K26"/>
    </row>
    <row r="27" spans="1:13" ht="47.4" customHeight="1" x14ac:dyDescent="0.3">
      <c r="A27" s="101" t="s">
        <v>104</v>
      </c>
      <c r="B27" s="101"/>
      <c r="C27" s="101"/>
      <c r="K27"/>
    </row>
    <row r="28" spans="1:13" ht="15.6" x14ac:dyDescent="0.3">
      <c r="A28" s="98" t="s">
        <v>105</v>
      </c>
      <c r="B28" s="98"/>
      <c r="C28" s="98"/>
      <c r="K28"/>
    </row>
    <row r="29" spans="1:13" ht="15.6" x14ac:dyDescent="0.3">
      <c r="A29" s="97">
        <v>574130581</v>
      </c>
      <c r="B29" s="97"/>
      <c r="C29" s="97"/>
      <c r="K29"/>
    </row>
    <row r="30" spans="1:13" x14ac:dyDescent="0.25">
      <c r="A30" s="98" t="s">
        <v>106</v>
      </c>
      <c r="B30" s="98"/>
      <c r="C30" s="98"/>
    </row>
    <row r="31" spans="1:13" x14ac:dyDescent="0.25">
      <c r="A31" s="99">
        <f>+A29/A34</f>
        <v>0.20009830481245591</v>
      </c>
      <c r="B31" s="99"/>
      <c r="C31" s="99"/>
      <c r="D31" s="41"/>
    </row>
    <row r="33" spans="1:3" x14ac:dyDescent="0.25">
      <c r="A33" s="98" t="s">
        <v>107</v>
      </c>
      <c r="B33" s="98"/>
      <c r="C33" s="98"/>
    </row>
    <row r="34" spans="1:3" ht="15.75" customHeight="1" x14ac:dyDescent="0.25">
      <c r="A34" s="97">
        <v>2869242603.2199998</v>
      </c>
      <c r="B34" s="97"/>
      <c r="C34" s="97"/>
    </row>
  </sheetData>
  <protectedRanges>
    <protectedRange password="F16F" sqref="A1:C3" name="Rango1_1_1"/>
  </protectedRanges>
  <mergeCells count="18">
    <mergeCell ref="A28:C28"/>
    <mergeCell ref="A1:C1"/>
    <mergeCell ref="A2:C2"/>
    <mergeCell ref="A3:C3"/>
    <mergeCell ref="A19:C19"/>
    <mergeCell ref="A20:C20"/>
    <mergeCell ref="A21:C21"/>
    <mergeCell ref="A22:C22"/>
    <mergeCell ref="A23:C23"/>
    <mergeCell ref="A24:C24"/>
    <mergeCell ref="A26:C26"/>
    <mergeCell ref="A27:C27"/>
    <mergeCell ref="A25:C25"/>
    <mergeCell ref="A29:C29"/>
    <mergeCell ref="A30:C30"/>
    <mergeCell ref="A31:C31"/>
    <mergeCell ref="A33:C33"/>
    <mergeCell ref="A34:C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ASIGNACION DE PUNTAJE OPCION 2</vt:lpstr>
      <vt:lpstr>ADJUDICACION OPCION 2</vt:lpstr>
      <vt:lpstr>fk</vt:lpstr>
      <vt:lpstr>'ASIGNACION DE PUNTAJE OPCION 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coordinacion general de laboratorios</cp:lastModifiedBy>
  <cp:revision/>
  <dcterms:created xsi:type="dcterms:W3CDTF">2021-11-22T23:24:24Z</dcterms:created>
  <dcterms:modified xsi:type="dcterms:W3CDTF">2024-11-07T18:16:01Z</dcterms:modified>
  <cp:category/>
  <cp:contentStatus/>
</cp:coreProperties>
</file>