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D:\usuarios\viceadmin11\Documents\BAKCUP Edward\VIGENCIA 2026\ROBUSTOS 2026\PROCESO\"/>
    </mc:Choice>
  </mc:AlternateContent>
  <xr:revisionPtr revIDLastSave="0" documentId="8_{2C7C25F8-427B-44AF-976D-7A90D279D21D}" xr6:coauthVersionLast="47" xr6:coauthVersionMax="47" xr10:uidLastSave="{00000000-0000-0000-0000-000000000000}"/>
  <bookViews>
    <workbookView xWindow="-120" yWindow="-120" windowWidth="29040" windowHeight="15720" tabRatio="912" xr2:uid="{00000000-000D-0000-FFFF-FFFF00000000}"/>
  </bookViews>
  <sheets>
    <sheet name="ANEXO 3" sheetId="5" r:id="rId1"/>
    <sheet name="Hoja1" sheetId="23" state="hidden" r:id="rId2"/>
  </sheets>
  <definedNames>
    <definedName name="_xlnm._FilterDatabase" localSheetId="0" hidden="1">'ANEXO 3'!$B$7:$O$113</definedName>
    <definedName name="_xlnm.Print_Area" localSheetId="0">'ANEXO 3'!$A$1:$P$8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13" i="5" l="1"/>
  <c r="N8" i="5"/>
  <c r="M8" i="5"/>
  <c r="M110" i="5"/>
  <c r="N110" i="5" s="1"/>
  <c r="M107" i="5"/>
  <c r="N107" i="5" s="1"/>
  <c r="M104" i="5"/>
  <c r="N104" i="5" s="1"/>
  <c r="M102" i="5"/>
  <c r="N102" i="5" s="1"/>
  <c r="M100" i="5"/>
  <c r="N100" i="5" s="1"/>
  <c r="M101" i="5"/>
  <c r="N101" i="5" s="1"/>
  <c r="M98" i="5"/>
  <c r="N98" i="5" s="1"/>
  <c r="M99" i="5"/>
  <c r="N99" i="5"/>
  <c r="M95" i="5"/>
  <c r="N95" i="5" s="1"/>
  <c r="M96" i="5"/>
  <c r="N96" i="5" s="1"/>
  <c r="M97" i="5"/>
  <c r="N97" i="5"/>
  <c r="M92" i="5"/>
  <c r="N92" i="5" s="1"/>
  <c r="M93" i="5"/>
  <c r="N93" i="5" s="1"/>
  <c r="M94" i="5"/>
  <c r="N94" i="5" s="1"/>
  <c r="M90" i="5"/>
  <c r="N90" i="5" s="1"/>
  <c r="M91" i="5"/>
  <c r="N91" i="5" s="1"/>
  <c r="M86" i="5"/>
  <c r="N86" i="5" s="1"/>
  <c r="M89" i="5"/>
  <c r="N89" i="5" s="1"/>
  <c r="M84" i="5"/>
  <c r="N84" i="5"/>
  <c r="M85" i="5"/>
  <c r="N85" i="5"/>
  <c r="M82" i="5"/>
  <c r="N82" i="5" s="1"/>
  <c r="M79" i="5"/>
  <c r="N79" i="5" s="1"/>
  <c r="M80" i="5"/>
  <c r="N80" i="5" s="1"/>
  <c r="M81" i="5"/>
  <c r="N81" i="5" s="1"/>
  <c r="M78" i="5"/>
  <c r="N78" i="5" s="1"/>
  <c r="M77" i="5"/>
  <c r="N77" i="5" s="1"/>
  <c r="M76" i="5"/>
  <c r="N76" i="5" s="1"/>
  <c r="M75" i="5"/>
  <c r="N75" i="5"/>
  <c r="M74" i="5"/>
  <c r="N74" i="5" s="1"/>
  <c r="M73" i="5"/>
  <c r="N73" i="5" s="1"/>
  <c r="M72" i="5"/>
  <c r="N72" i="5" s="1"/>
  <c r="M71" i="5"/>
  <c r="N71" i="5" s="1"/>
  <c r="M70" i="5"/>
  <c r="N70" i="5" s="1"/>
  <c r="M22" i="5"/>
  <c r="N22" i="5" s="1"/>
  <c r="M23" i="5"/>
  <c r="N23" i="5" s="1"/>
  <c r="M20" i="5"/>
  <c r="N20" i="5"/>
  <c r="M21" i="5"/>
  <c r="N21" i="5" s="1"/>
  <c r="M19" i="5"/>
  <c r="N19" i="5" s="1"/>
  <c r="M18" i="5"/>
  <c r="N18" i="5" s="1"/>
  <c r="M16" i="5"/>
  <c r="N16" i="5" s="1"/>
  <c r="M17" i="5"/>
  <c r="N17" i="5" s="1"/>
  <c r="M15" i="5"/>
  <c r="N15" i="5" s="1"/>
  <c r="M24" i="5"/>
  <c r="N24" i="5" s="1"/>
  <c r="M14" i="5"/>
  <c r="N14" i="5" s="1"/>
  <c r="M13" i="5"/>
  <c r="N13" i="5" s="1"/>
  <c r="M12" i="5"/>
  <c r="N12" i="5" s="1"/>
  <c r="M11" i="5"/>
  <c r="N11" i="5" s="1"/>
  <c r="M10" i="5"/>
  <c r="N10" i="5" s="1"/>
  <c r="M9" i="5"/>
  <c r="N9" i="5" s="1"/>
</calcChain>
</file>

<file path=xl/sharedStrings.xml><?xml version="1.0" encoding="utf-8"?>
<sst xmlns="http://schemas.openxmlformats.org/spreadsheetml/2006/main" count="277" uniqueCount="173">
  <si>
    <t>UNIVERSIDAD DISTRITAL FRANCISCO JOSE DE CALDAS</t>
  </si>
  <si>
    <t>CONVOCATORIA PÚBLICA No. 004 de 2026</t>
  </si>
  <si>
    <t xml:space="preserve"> ANEXO No. 3 FORMULARIO DE ESPECIFICACIONES TÉCNICAS MÍNIMAS Y OFERTA ECONÓMICA</t>
  </si>
  <si>
    <t xml:space="preserve">ITEM </t>
  </si>
  <si>
    <t>FACULTAD</t>
  </si>
  <si>
    <t>LABORATORIO DE DESTINO</t>
  </si>
  <si>
    <t>UBICACIÓN DEL LABORATORIO</t>
  </si>
  <si>
    <t>NOMBRE EQUIPO</t>
  </si>
  <si>
    <t>DESCRIPCIÓN Y/O CARACTERÍSTICAS</t>
  </si>
  <si>
    <t>CANTIDAD</t>
  </si>
  <si>
    <t>DESCRIPCIÓN DEL ÍTEM COTIZADO</t>
  </si>
  <si>
    <t>MARCA COTIZADA</t>
  </si>
  <si>
    <t>REFERENCIA</t>
  </si>
  <si>
    <t>VALOR UNITARIO</t>
  </si>
  <si>
    <t>VALOR IVA</t>
  </si>
  <si>
    <t>VALOR TOTAL DEL ÍTEM</t>
  </si>
  <si>
    <t>ARTES-ASAB</t>
  </si>
  <si>
    <t>TALLER MADERAS</t>
  </si>
  <si>
    <t>PATIO TALLERES</t>
  </si>
  <si>
    <t>SIERRA ACOLILLADORA</t>
  </si>
  <si>
    <t>Sierra acolilladora deslizante  de12"
Agujero de la hoja 	30 mm | Velocidad de la hoja 	3800 rpm
Capacidad máxima de corte (45°/45°) 211 x 63 mm
Profundidad máxima de corte	170 mm
Espesor de la hoja de sierra	2.6 mm
Tamaño del cenador		5/8 in
Diámetro de la rueda de corte/sierra  12 in
Capacidad máxima de corte (90°/90°) 303 x 110 mm
Capacidad máxima de corte (90°/90°) 2x14 in
Longitud del producto	32.33 in
Accesorios incluidos		Sí
Sin velocidad de carga (RPM)	3800
Diámetro de la rueda de corte/sierra 305 mm
Longitud del cable		6 ft
Capacidad máxima de corte (45°/90°)211 x 112 mm
Vatios máximos hacia fuera	1675 W
Altura del producto		396 mm
Altura del producto		19.5 in
Extracción de polvo		Sí
Capacidad máxima de corte (45°/90°) 4x10 in
Peso del producto		25.5 Kg
Ancho del producto		23 in
Diámetro de la hoja		305 mm
Agujero de la hoja		1.18 in
Diámetro de la hoja		12 in
Diámetro del disco		305 mm
Potencia de salida		960 W
Espesor de la hoja de sierra	0.1 in
Diámetro del disco		12 in
Profundidad		470 mm
Capacidad máxima de corte (90°/45°)268 x 63 mm | Profundidad máxima de corte	6.69 in
Número de piezas		5
Fuente de alimentación	Alámbrico
Recolección de polvo	Sí
Capacidad máxima de corte (45°/45°) 2x10 in
Entrada de alimentación	1675 W | Peso del producto		56 lbs | Embalaje			Cartón | Longitud del producto	770 mm | Capacidad de corte		14 in</t>
  </si>
  <si>
    <t>LIJADORA DE BANDA</t>
  </si>
  <si>
    <t xml:space="preserve">lijadora de banda
Tamaño de la Banda: 150x1220mm
Tamaño de Disco: 305mm
Tamaño Mesa de Trabajo:305x200mm
Tamaño Salida de Aspiración de Polvo: 40x2mm
Tamaño Mesa Trabajo del Disco: 335x155mm
Velocidad del Motor: 2800rpm
Velocidad de la Cinta: 703m/min
Potencia de Motor: 1.1kW 230V 50Hz
Tamaño Embalaje: 760x885x560mm
Peso: 60/78 kg
</t>
  </si>
  <si>
    <t>LIJADORA DE TAMBOR</t>
  </si>
  <si>
    <t xml:space="preserve">lijadora de tambor ms 3156 560 mm 1 phLijadora de tambor de 560 mm de ancho, sobre base con ruedas para fácil
transporte.
Espesor Maximo de Lijado:                   5 mm
Velocidad de Avance:                      3 Mts / Minuto
Ancho de Trabajo:           560 mm
Velocidad de Giro:                1.720 RPM
Potencia del Motor # 1:   2 HP a 220 Voltios - Monofasico
Potencia del Motor # 2:  80 W - Este es el Motor de Avance
Diametro Maximo de la Herramienta:                      132 mm (Tambor de Lija)
Diametro de la Toma de recoleccion de Aserrin:     100 mm
Peso:          106 Kgrs
Dimensiones (LXAXH)   690 x 650 x 1200 mm </t>
  </si>
  <si>
    <t>RUTEADORA DE COLUMNA</t>
  </si>
  <si>
    <t>RUTEADORA DE COLUMNAS 3HP 
Amperaje: 15 amperios
- Diámetro del collet: 1/2'' ( 12,7mm) y 1/4'' (6,4mm)
- Velocidad sin carga: 9000-22000 rpm
- Peso de la herramienta: 6,1 kg</t>
  </si>
  <si>
    <t>TALLER METALES</t>
  </si>
  <si>
    <t>SIERRA SINFÍN P/METAL</t>
  </si>
  <si>
    <t>sierra sinfín  inclinada para metales  8" 1000 Motor	1.5 HP
Sierra	2360 X 20 X 0,9 mm
Velocidad de Sierra	Variable 29, 50, 75 y 100 m/min
Giro de la mesa	desde -45° hasta 45°
Capacidad corte 90°	205 mm (redondo) 205 x 235 mm (cuadrado)
Capacidad corte + 45°	135 mm (redondo) 135 x 125 mm (cuadrado)
Capacidad corte - 45°	160 mm (redondo) 160 x 205 mm (cuadrado)
Peso	165 Kg</t>
  </si>
  <si>
    <t>TALLER DE CERAMICA</t>
  </si>
  <si>
    <t>Taller B -016</t>
  </si>
  <si>
    <t>TORNO PARA CERAMICA</t>
  </si>
  <si>
    <t>Torno para Ceramica: Estructura	Metálica fabricada en lámina CR reforzada con tubos y ángulos de 1 ½" x 3/16", electrosoldados entre sí
Platón	Fabricado en fibra de vidrio
Sistema de movimiento	Movido por medio de motor de levante con variador de velocidad
Plato de trabajo	Plato en aluminio de 30 cm de diámetro
Accionamiento	Variador de velocidad con inversor de giro
Sistema de soporte	Montado sobre chumaceras tipo flange y rodamientos sellados
Acabado	Pintura electrostática
Capacidad de carga	Hasta 40 kg
Altura total	Aproximadamente 70 cm</t>
  </si>
  <si>
    <t>Corporeidad</t>
  </si>
  <si>
    <t>Sedes de Arte Danzario</t>
  </si>
  <si>
    <t>CINTA ADHESIVA DE GRADO PROFESIONAL (TIPO GAFFER´S) NEGRA</t>
  </si>
  <si>
    <t>Caja de cinta de tela para pista de baile profesional Harlequin, en una gama de colores que combina con su pista de baile de vinilo Harlequin.
• Impermeable
• Resistente a los rayos UV
• Resistente a la abrasión
• Fácil de rasgar y desenrollar.
• Adhesivo sin disolventes</t>
  </si>
  <si>
    <t>Ciencias Matemáticas y Naturales</t>
  </si>
  <si>
    <t>Laboratorio de Física</t>
  </si>
  <si>
    <t>Macarena A</t>
  </si>
  <si>
    <t xml:space="preserve">Presión hidrostática en fluidos </t>
  </si>
  <si>
    <r>
      <t xml:space="preserve">Equipo didáctico diseñado para el estudio de fenómenos de hidrostática, en particular la determinación de la fuerza de empuje y la distribución de presión sobre una superficie sumergida. El sistema permite visualizar y comparar la fuerza hidrostática teórica y experimental mediante un mecanismo de brazo de palanca equilibrado, con tanque de agua transparente e inclinable o nivelable. Se utiliza para:
- Determinar fuerzas sobre superficies bajo presión hidrostática.
- Analizar la distribución de presión a lo largo de una superficie plana sumergida.
- Determinar la posición del centro de presión y del centroide.
- Verificar el principio de equilibrio de momentos en condiciones estáticas
</t>
    </r>
    <r>
      <rPr>
        <b/>
        <sz val="8"/>
        <color rgb="FF000000"/>
        <rFont val="Calibri"/>
        <family val="2"/>
        <scheme val="minor"/>
      </rPr>
      <t xml:space="preserve">Características técnicas mínimas:
</t>
    </r>
    <r>
      <rPr>
        <sz val="8"/>
        <color rgb="FF000000"/>
        <rFont val="Calibri"/>
        <family val="2"/>
        <scheme val="minor"/>
      </rPr>
      <t xml:space="preserve">- Tanque de agua: transparente.
- Escala de medición: graduada en milímetros, mínimo 250 mm ± 20% (tolerancia de rango).
- Superficie efectiva del cuadrante o placa: entre 0,007 y 0,010 m² (aprox. 70 × 100 mm).
- Profundidad total del cuadrante sumergido: entre 150 y 180 mm.
- Altura del eje de apoyo (fulcro) sobre el cuadrante: entre 90 y 110 mm.
- Longitud del brazo de palanca o distancia al punto de apoyo: entre 250 y 290 mm.
- Materiales: tanque en acrílico, policarbonato o equivalente, estructuras metálicas en acero inoxidable, aluminio o equivalente.
- Sistema de equilibrado: brazo de palanca con contrapeso regulable y juego de masas calibradas (equivalente a 5–10 piezas de diferentes masas).
- Medición del volumen y nivel de agua: mediante escala lateral o marca de referencia.
- Válvula de drenaje o desagüe: incorporada.
- Dimensiones aproximadas: hasta 600x600x600mm.
- Peso del equipo: hasta 15kg.
</t>
    </r>
    <r>
      <rPr>
        <b/>
        <sz val="8"/>
        <color rgb="FF000000"/>
        <rFont val="Calibri"/>
        <family val="2"/>
        <scheme val="minor"/>
      </rPr>
      <t xml:space="preserve">Accesorios:
</t>
    </r>
    <r>
      <rPr>
        <sz val="8"/>
        <color rgb="FF000000"/>
        <rFont val="Calibri"/>
        <family val="2"/>
        <scheme val="minor"/>
      </rPr>
      <t>- Juego de pesas calibradas y soporte.</t>
    </r>
  </si>
  <si>
    <t>Equivalente mecánico del calor</t>
  </si>
  <si>
    <r>
      <t xml:space="preserve">Experimento usado ilustrar una de las expresiones de  la primera ley de la termodinámica la conversión integra del movimiento (trabajo en Julios), en energía térmica (calor en calorías). 
En este experimento, un cuerpo metálico de prueba (cilindro de fricción de CuZn, latón o Al), rota mediante una manija de giro y se calienta permitiendo medir con precisión cuántos Joules equivalen a una caloría.  El estudio de este principio es fundamental para diseñar sistemas de calefacción, motores térmicos y procesos industriales. 
</t>
    </r>
    <r>
      <rPr>
        <b/>
        <sz val="8"/>
        <color rgb="FF000000"/>
        <rFont val="Calibri"/>
        <family val="2"/>
        <scheme val="minor"/>
      </rPr>
      <t xml:space="preserve">Para el experimento se requiere al menos: 
</t>
    </r>
    <r>
      <rPr>
        <sz val="8"/>
        <color rgb="FF000000"/>
        <rFont val="Calibri"/>
        <family val="2"/>
        <scheme val="minor"/>
      </rPr>
      <t xml:space="preserve">- Aparato de soporte para el equivalente mecánico del calor
- Mínimo dos cilindros de fricción de diferentes masas y materiales (por ejemplo CuZn, latón, cobre o Al) que deben ajustarse al soporte del aparato
- Banda de material sintético y demás accesorios necesarios para poder medir las diferentes variables del experimento (trabajo, temperatura y otras variantes u opciones). </t>
    </r>
  </si>
  <si>
    <t>Viscosímetro de bola</t>
  </si>
  <si>
    <r>
      <t xml:space="preserve">Viscosímetro de caída de bola basado en el sistema de medida Höppler que se utiliza para determinar la viscosidad de líquidos Newtonianos y gases. Los resultados obtenidos se determinan como viscosidad dinámica milipascales por segundo  (mPa.s) en SI o centipoise (cP) en CGS. Alta precisión a través de la visibilidad de la bola caída. Tiempo de test mínimo debido a la precisión del retorno de la bola. Muestra herméticamente sellada dentro del tubo durante el proceso.
</t>
    </r>
    <r>
      <rPr>
        <b/>
        <sz val="8"/>
        <color rgb="FF000000"/>
        <rFont val="Calibri"/>
        <family val="2"/>
        <scheme val="minor"/>
      </rPr>
      <t xml:space="preserve">Características técnicas mínimas:
</t>
    </r>
    <r>
      <rPr>
        <sz val="8"/>
        <color rgb="FF000000"/>
        <rFont val="Calibri"/>
        <family val="2"/>
        <scheme val="minor"/>
      </rPr>
      <t>- Diferentes rangos de medición.
- Rango de viscosidad: mínimo desde 0.5 y máximo hasta 100000 mPas.s o cP
- Rango de temperatura: -60 ºC hasta +120 ºC ± 10% (tolerancia de rango)
- Mínimo 6 bolas de diferentes materiales para medición
- Termómetro de control interno mínimo de 0 a +21ºC</t>
    </r>
  </si>
  <si>
    <t>Kit de rejillas (mínimo 4 unidades)</t>
  </si>
  <si>
    <r>
      <t xml:space="preserve">Componente óptico diseñado con una estructura periódica que divide y difracta la luz en varios haces que viajan en direcciones diferentes. Es la alternativa más precisa al prisma para la separación espectral de la luz. Cuando un frente de onda incide sobre la rejilla, cada hendidura actúa como una fuente puntual (Principio de Huygens). La superposición de estas ondas crea patrones de interferencia constructiva solo en ángulos específicos.
</t>
    </r>
    <r>
      <rPr>
        <b/>
        <sz val="8"/>
        <color rgb="FF000000"/>
        <rFont val="Calibri"/>
        <family val="2"/>
        <scheme val="minor"/>
      </rPr>
      <t xml:space="preserve">Características técnicas mínimas:
</t>
    </r>
    <r>
      <rPr>
        <sz val="8"/>
        <color rgb="FF000000"/>
        <rFont val="Calibri"/>
        <family val="2"/>
        <scheme val="minor"/>
      </rPr>
      <t>Cada Kit debe incluir mínimo cuatro rejillas diferentes  (50, 80, 100, 300, 600, 1000 o 1200 líneas/mm).</t>
    </r>
  </si>
  <si>
    <t>Cámara termográfica portátil</t>
  </si>
  <si>
    <r>
      <rPr>
        <b/>
        <sz val="8"/>
        <color rgb="FF000000"/>
        <rFont val="Calibri"/>
        <family val="2"/>
      </rPr>
      <t xml:space="preserve">Características técnicas mínimas:
</t>
    </r>
    <r>
      <rPr>
        <sz val="8"/>
        <color rgb="FF000000"/>
        <rFont val="Calibri"/>
        <family val="2"/>
      </rPr>
      <t xml:space="preserve">Rango de temperatura del objeto a medir -20 ºC a 450 °C,
Resolución IR mínima de 240 × 180 píxeles
Sensibilidad térmica/NETD: &lt;0,06 °C / &lt;50 mK a 30 °C
Resolución de cámara digital mínima 5 MP
Modos de imagen térmica y cámara digital
Pantalla: LCD mínimo de 3,5 pulgadas con resolución de mínimo 640 × 480 px
Almacenamiento con  memoria interna
Batería recargable
</t>
    </r>
    <r>
      <rPr>
        <b/>
        <sz val="8"/>
        <color rgb="FF000000"/>
        <rFont val="Calibri"/>
        <family val="2"/>
      </rPr>
      <t>Puerto USB para pc con software opcional
Conexión Wi-Fi opcional.</t>
    </r>
  </si>
  <si>
    <t>Bomba de calor</t>
  </si>
  <si>
    <r>
      <t xml:space="preserve">Equipo de demostración diseñado para la representación del funcionamiento de un refrigerador o bomba de calor de compresión eléctrica, permitiendo visualizar los procesos termodinámicos del ciclo de refrigeración y analizar experimentalmente el comportamiento de sus variables principales.
El sistema debe permitir la identificación de los componentes del ciclo de refrigeración y la observación del cambio de estado del refrigerante, así como la medición de variables de presión, temperatura y consumo energético. Se utiliza para:
- Estudio del ciclo de compresión de vapor.
- Determinación del coeficiente de desempeño (COP) de una bomba de calor.
- Observación del cambio de fase del refrigerante.
- Medición de temperaturas y presiones en evaporador y condensador.
- Análisis del balance energético del sistema.
</t>
    </r>
    <r>
      <rPr>
        <b/>
        <sz val="8"/>
        <color rgb="FF000000"/>
        <rFont val="Calibri"/>
        <family val="2"/>
        <scheme val="minor"/>
      </rPr>
      <t xml:space="preserve">Características técnicas mínimas:
</t>
    </r>
    <r>
      <rPr>
        <sz val="8"/>
        <color rgb="FF000000"/>
        <rFont val="Calibri"/>
        <family val="2"/>
        <scheme val="minor"/>
      </rPr>
      <t>Potencia aproximada del compresor: entre 50 W y 150 W
Alimentación eléctrica: 110–230 V / 50–60 Hz
Refrigerante seguro libre de Clorofluorocarbonados (CFC)
Evaporador y condensador construidos en tubería metálica (cobre o equivalente).
Configuración tipo serpentín o espiral para facilitar el intercambio térmico.
Dos depósitos para agua u otro medio térmico.
Capacidad aproximada de cada depósito: mínimo 1L.
El equipo deberá incluir:
Dos manómetros para medición de presión en alta y baja presión.
Rango típico de presión:
- Baja presión: aproximadamente 0–10 bar  ± 10%
- Alta presión: aproximadamente 0–25 bar ± 10%
Sistema de medición de temperatura, mínimo dos sensores o termómetros.</t>
    </r>
  </si>
  <si>
    <t>Laboratorio de Biologìa</t>
  </si>
  <si>
    <t>Edificio de Laboratorio Macarena B</t>
  </si>
  <si>
    <t>Baño de agua Termostatado</t>
  </si>
  <si>
    <t xml:space="preserve">Temperatura Estabilidad ºC ± 0,1
Rango de temperatura de trabajo ° F Ambiente + 10 ° a 212 °
Rango de temperatura de trabajo ° C Ambiente + 5 ° a 100 ° El limite de temperatura alta, no es causa de inhabilidad
Capacidad del depósito (galones) 2,64 Capacidad del depósito (litros) = 10 - Material del depósito / tanque Acero inoxidable
Tipo bisagra o flotante con aislamiento térmico
Acceso de trabajo (L x P x P) (pulgadas) 10,6 x 11,6 x 6 cm
Acceso de trabajo (L x A x P) (cm) 26,9 x 29,5 x 15,2 cm
Estabilidad de la temperatura ° F ± 0,2 ° - Monitor 3.25 "LCD
Requisito desseable: Clase de inflamabilidad (DIN 12876-1) (NFL)
Protección contra sobretemperatura </t>
  </si>
  <si>
    <t>Horno de secado</t>
  </si>
  <si>
    <r>
      <t xml:space="preserve">Mínimas Rango: de temperatura Ambiente +10 °C a 200 °C (ideal: hasta 250 °C si se requiere secado más rápido o usos adicionales no críticos). Si el rango supera por temperatura en el rango mayor, es aceptable ya que no interfiere en la funciòn.  Capacidad / volumen: ≥ 100–230L (depende de la rotación), Tipo de circulación: Convección forzada (ventilación) recomendada para secado más uniforme y rápido,  Convección natural aceptable solo si la carga es baja y el presupuesto es limitado. Uniformidad y estabilidad:Uniformidad térmica (Requisito deseable) (especificada por fabricante): ideal ±2–5 °C a 100–150 °C, Estabilidad del setpoint: ±1 °C (o lo más cercano posible según ficha),  Control y programación: Control digital (PID) con display, Temporizador programable (mínimo 0–99 h) y alarma/fin de ciclo.
Seguridad : Termostato de sobretemperatura independiente (clase 2 o equivalente), Protección por sobrecalentamiento y falla de sensor, Puerta con sello térmico, aislamiento adecuado y manija segura.
Interior: Cámara en acero inoxidable o acero con recubrimiento resistente a corrosión, Bandejas: mínimo 2–3, ajustables en altura, con capacidad de carga adecuada,
 </t>
    </r>
    <r>
      <rPr>
        <b/>
        <sz val="8"/>
        <color rgb="FF000000"/>
        <rFont val="Calibri"/>
        <family val="2"/>
        <scheme val="minor"/>
      </rPr>
      <t xml:space="preserve">Opcional </t>
    </r>
    <r>
      <rPr>
        <sz val="8"/>
        <color rgb="FF000000"/>
        <rFont val="Calibri"/>
        <family val="2"/>
        <scheme val="minor"/>
      </rPr>
      <t>:
Puerto de ventilación/escape ajustable (útil para expulsar humedad y acelerar secado).
Visor en puerta (doble vidrio) para inspección sin abrir.
Registro básico de temperatura (data logger interno o salida para sonda) si se busca trazabilidad.
Bajo nivel de ruido:
Consumo energético declarado y eficiencia (mejor aislamiento).
Restricciones / aclaraciones útiles para el pliego
Uso principal: secado de material de vidrio (no sustituye autoclave; no se usa para esterilización por calor seco salvo que se especifique y se validen tiempos/temperaturas). Requiere estantería/bandejas adecuadas para botellas, matraces y material voluminoso.</t>
    </r>
  </si>
  <si>
    <t xml:space="preserve">Agitador de placa magnética con calentamiento de múltiples posiciones </t>
  </si>
  <si>
    <t>ESTRUCTURA    Estructura de aluminio pintado epoxi
PLACA DE CALENTAMIENTO  Aleación de aluminio con revestimiento cerámico
PROTECCIÓN CLASSIP 42IP 135 mm
VOLUMEN DE ESTIRAMIENTO H₂O Hasta 20L x4
PANTALLA DIGITAL 4 para velocidad, 4 para temperatura
PRECISIÓN DE CONTROL DE CALOR CON PT100 ± 1,0°C. Requisito opcional se aceptan otros tipos de sondas de control
PRECISIÓN DE CONTROL DE CALOR CON VTF / VTF EVO ± 0,5°C
CONEXIÓN PT100 Sí, x4.  Requisito opcional  se aceptan otros tipos de sondas de control
CONEXIÓN VERTEX Sí, x4
REGULACIÓN ELECTRÓNICA DE VELOCIDAD 50 to 1500 rpm
CONTRA-REACCIÓN 
REGULACIÓN ELECTRÓNICA DE TEMPERATURA Desde temperatura ambiente hasta 450° C
LÍMITE DE TEMPERATURA Sí (50-450° C)
ADVERTENCIA DE PLACA CALIENTE Siempre que la temperatura de la placa sea superior a 50 ° C
SISTEMA DE ESTIRAMIENTO     Imán de accionamiento de alta potencia tipo '' PCM '' operado por un motor monofásico para operación continua.
PODER 630 W x4 (2520 W)
DIMENSIONES WxHxD 715x115x246 mm
PESO 9.0 Kg</t>
  </si>
  <si>
    <t xml:space="preserve">Cabina de flujo laminar </t>
  </si>
  <si>
    <t xml:space="preserve">REQUISITOS MINIMOS                                                                                                                                                                                                                                                                                                                                                                                                                                                                                  Flujo Laminar Vertical.
Protección al producto y proceso.
Filtro principal HEPA con eficiencia de 99.99% . El filtro ocupa toda el área de trabajo asegurando que el producto y proceso esté totalmente protegido.
Filtro de larga duración para el flujo de aire de impulsión.
Pre filtro en poliuretano lavable el cual extiende la vida del filtro HEPA principal.
Calidad de Aire ISO 5 (Opcional filtro ULPA calidad de aire ISO 3).
Velocidad promedio de 0.3 ~ 0.5 m/s. Estandar, si la velocidad es mas alta del rango, no implica cambios negativos para el uso
Velocidad de aire ajustable desde el panel de control.
Protección Filtro Principal con Rejilla difusora con micro perforaciones la cual protege el filtro HEPA y otorga una excelente distribución de aire.
Estructura externa de alta resistencia.
Material interno: Paredes laterales en vidrio mejorando la iluminación interna.
Superficie de trabajo: Construida de acero inoxidable de alta resistencia a los ácidos y a materiales corrosivos.
Material externo: Estructura exterior blanca con recubrimiento en pintura electrostática (En polvo) - epoxi poliéster antimicrobiana) (Opcional inoxidable 304 para áreas farmacéuticas).
Ranuras para evitar turbulencias y garantizar el flujo laminar dentro del equipo y eliminar el aire muerto en las esquinas de la zona de trabajo.
Inclinación Ergonómica de 10° de inclinación en todo el sistema para ergonomía y comodidad en largas horas de trabajo.
Sistema anti vibratorio.
Moto ventilador interno de bajo ruido el cual proporciona flujo laminar horizontal, proporcionando un flujo de aire constante sobre el área de trabajo.
Cabina con vareador de velocidad controlado desde la pantalla LCD el cual proporciona el flujo deseado por el usuario, el equipo puede aumentar su velocidad para otorgar más años de vida útil sin tener que cambiar el filtro principal.
Indicador digital el cual va incrementando la barra de saturación del filtro en la pantalla LCD azul. Indicándole al operador cuando debe cambiar el filtro principal.
Micro procesado con las siguientes funciones y características:
Supervisión de todos los parámetros de la cabina.
Clave de acceso de 4 dígitos.
Variación de la velocidad del ventilador interno manejado desde la pantalla principal.
Control Luz UV.
Tiempo total de trabajo y tiempo de trabajo luz UV.
Control Luz fluorescente.
Menú de ajustes.
Modo de administrador.
Alarmas óptico-acústicas.
Alarma cambio de filtro.
Alarma por trabajo inseguro.
Pantalla LCD grafica en la cual se muestra todos los parámetros del equipo.
Clave de acceso de 4 dígitos para seguridad de acceso y manipulación.
Bajo nivel de ruido - Ultra silenciosa &lt;55 Decibeles*. 
Requerimientos eléctricos de 110 V / 60 Hz (OP 220 V60 Hz).
Seguridad total por sus componentes eléctricos que cumplen con la norma UL.
Toma corriente doble de seguridad interno a 110 V para conexión de equipos auxiliares.
Se Entrega certificación de fábrica bajo norma internacional.
REQUISITOS OPCIONALES                                                                                                                                                                                                                                                                                                                                                                                                                                                                                         Unidad germicida Luz ultravioleta – con temporizador, contador de tiempo y Protección al operario (UV 254 nm) (Este ultimo requisito deseable)
Cuenta el tiempo de trabajo real de la Luz ultravioleta (UV) para avisar en qué momento se debe cambiar. (Requisito deseable)
Luz fluorescente blanca según normatividad internacional ubicada fuera del área de contaminación (Acceso fácil para cambio) (&gt;1000 Lux) Medida en la línea central de la mesa.
Opcional: Mesa tipo gabinete con puertas / mesa sencilla / filtro ULPA (calidad de aire ISO 3) / pantalla touch a todo color / vidrio eléctrico / medidor de flujo de aire / llaves (aire, gas, vacío)
Diseñada y Fabricada para cumplimiento de normas internacionales NSF/ANSI49, EN12469, ISO 14644- 7, UL 61010-1 - Cumplimiento OMS.
</t>
  </si>
  <si>
    <t>Laboratorio de Quimica</t>
  </si>
  <si>
    <t>REFRIGERADOR (2 A 8°C) CONGELADOR (-20 A -40 °c) DUAL</t>
  </si>
  <si>
    <t>Tipo de gabinete: Vertical
Capacidad total: 350-370 L. Configuración de tipo armario, con ruedas.
Controlado por microprocesador
Número de puertas 2, Cierre de seguridad con llave.
Pantalla: LED
Sistema de refrigeración: Congelador por aire forzado/Refrigerador refrigeración directa 
-Rango de temperatura: Refrigerador 2°C a 8°C / Congelador ajustable hasta –40 °C, con capacidad de operación en el intervalo –20 °C a –40 °C como mínimo.
Proceso rápido de congelación
Modo de descongelación automática o manual según el compartimiento
Cerradura de la puerta: si
Iluminación: LED
Material: acero con recubrimiento anticorrosivo
Bandejas ajustables
Alarmas: sonora y visual por alta y baja temperatura, error del sensor, alarma de temperatura ambiente alta, puerta abierta y/o falla eléctrica)
Dimensiones:
-Externas: Ancho 650-750 mm, Profundidad 650-840 mm, Alto 1800-2000mm
Requerimiento  eléctrico 110-120 VAC.</t>
  </si>
  <si>
    <t>AUTOCLAVE VERTICAL DE PISO</t>
  </si>
  <si>
    <t>Autoclave vertical automático para laboratorio
Tipo de equipo
Autoclave vertical de carga superior
Operación automática controlada por microprocesador
Pantalla para visualización de parámetros de operación
Cámara diseñada para esterilización por vapor saturado a presión, dimensiones diámetro 300-400mm y altura 650-710nm
Capacidad: entre 70L y 80L
Material de construcción: Cámara interna: acero inoxidable  AISI 304(o equivalente) o superior
Condiciones de operación
Temperatura de trabajo: 105°C hasta al menos 134°C
Presión de trabajo:0,22-0,23 Mpa
Generación de vapor interna mediante calentamiento eléctrico
El equipo no debe requerir conexión externa a línea de vapor
Alimentación de agua:manual
Tapa superior de apertura manual con sistema de cierre hermético
Dimensiones: Externas (AxPrxAl): 650x550x1050mm  +/- 50
Seguridad: Sistema de bloqueo de apertura cuando exista presión en la cámara, Válvula de seguridad contra sobrepresión, Protección contra sobrecalentamiento, Programas de esterilización, El equipo debe permitir programas para esterilización de: instrumental de laboratorio, material de goma, líquidos, medios de cultivo, material textil.
El equipo debe contar con ruedas para facilitar desplazamiento.
El equipo deberá contar con válvula, puerto o sistema de desagüe que permita el drenaje del agua de la cámara o del depósito interno, facilitando las labores de mantenimiento, limpieza y recambio de agua.
Alimentación eléctrica: 110-120VAC
Accesorios mínimos: Dos (2) canastillas o cestas en acero inoxidable, Una (1) cesta inferior tipo malla en acero inoxidable, Un (1) cubo o contenedor interno (bucket)</t>
  </si>
  <si>
    <t xml:space="preserve">AGITADOR ORBITAL CON INCUBACIÓN </t>
  </si>
  <si>
    <t>Agitador orbital con sistema de incubación de sobremesa
Sistema de Control: Control digital mediante microprocesador, pantalla para visualización de agitación y tiempo, Panel de control que permita programación de los parámetros
Sistema de Incubación
Rango mínimo de temperatura: desde ambiente  +10°C(o menor)  hasta mínimo 65 °C.
Precisión:±-0,5 o mejor, Uniformidad térmica: ± 1.5 °C o mejor
Sistema de Agitación: Tipo de agitación: Orbital, Rango de velocidad:  15-40 rpm hasta 250 rpm o superior,  Diámetro de órbita: entre 19 mm-25mm
Temporizador programable con rango mínimo de 0-99h
Plataforma de agitación orbital tipo universal, configurable con garras para matraces Erlenmeyer  con capacidad mínima equivalente a 8 matraces de 250 mL.
Sistema de fijación mediante abrazaderas o garras ajustables
Puerta con visor transparente resistente al impacto.
Material resistente a temperatura y uso en el laboratorio
Cámara interna fabricada en acero inoxidable AISI 304 o AISI 316 o equivalente.
Aislamiento térmico de alta eficiencia.
Seguridad: Protección contra sobrecalentamiento, Sistema de detección o protección ante sobrecarga.
Dimensiones externas: 35–55 cm (ancho) × 50–65 cm (profundidad) × 40–60 cm (alto)
Alimentación eléctrica: 110-130V, 50/60Hz
Accesorios mínimos incluidos:
Plataforma metálica universal para soporte de Erlenmeyer
(8) abrazadera para Erlenmeyer 250ml, (4 abrazadera para Erlenmeyer de 500ml, (2)Dos  gradillas para tubos de ensayo (2mL y 15mL)).Los clips o soportes deben ser desmontables e intercambiables, con un sistema de fijación seguro a la plataforma de agitación. Asimismo, deben estar fabricados en materiales resistentes como acero inoxidable, aluminio anodizado o polímeros técnicos de alta durabilidad.</t>
  </si>
  <si>
    <t>INCUBADORA DE CONVECCIÓN NATURAL</t>
  </si>
  <si>
    <t>Incubadora de laboratorio de convección natural  para uso en microbiología, química o biología.
Control digital mediante microprocesador
Pantalla LED o LCD para visualización de temperatura y tiempo.
Volumen: 50-60L
Dimensiones externas (Ancho x ProfundidadxAltura): 600-700mm x 400-650 mm x 500-750 mm
Dimensiones interiores (Ancho x Profundidad xAltura): 350-450 mm x 320-450 mm x 350-450 mm
Rango de temperatura: desde temperatura ambiente +5 °C a +10 °C hasta 80 °C o superior.
Precisión de ±0,1–0,5 °C
Uniformidad ±2°C (a 37°C) o mejor
Sensor de temperatura de alta precisión (PT100 o equivalente)
2 bandejas o rejillas de acero inoxidable incluidas como mínimo
Posiciones o niveles ajustables
Rango de tiempo programable: 0-99h
Puerta: doble, con puerta interior de vidrio
Material cámara interna:Acero inoxidable
Fuente de alimentación :110-120V 50/60 Hz</t>
  </si>
  <si>
    <t>TECNOLÓGICA</t>
  </si>
  <si>
    <t>LABORATORIOS DE CIENCIAS BÁSICAS FT - LABORATORIO DE ÓPTICA Y MODERNA</t>
  </si>
  <si>
    <t xml:space="preserve">EDIFICIO TECHNE PISO 7 </t>
  </si>
  <si>
    <t>CUBETAS DE ONDA CON LÁMPARA LED</t>
  </si>
  <si>
    <t>Cubeta de ondas con lampara LED generador de vibración y accesorios
equipo para realizar experimentos asociados a los siguientes fenómenos: Propagación de ondas, principio de Huygens, reflexión superficies rectas y curvas, refracción, difracción, interferencia con uno y varios obstáculos
Frecuencia de operación ajustable con un límite inferior o igual a 1 Hz y un límite superior igual o mayor a 50 Hz
Iluminación del estroboscopio: LED
Terminales para generador de vibración: conectores de seguridad en el generador de frecuencia
Alimentación: debe contar con adaptado o fuente compatible a 110V
Debe incluir:
1 Tanque de ondas con espejo de proyección, pantalla de observación y manguera de drenaje
1 Estroboscopio LED adaptable al tanque o con soporte
1 Generador de frecuencia
1 Unidad de fuente de alimentación o adaptador compatible 110V, enchufe americano
1 Interruptor de encendido/apagado
1 Generador de vibración con soporte y/o adaptable al tanque
2 Cables de conexión para el generador de vibración
1 Juego de excitadores de ondas (ondas planas, ondas circulares y dos o cuatro ondas circulares interferentes)
1 Juego de cuerpos de inmersión (prisma, lente biconvexa, lente bicóncava, tres cuboides largos y un cuboide corto)
Todos los accesorios necesarios para su puesta en funcionamiento</t>
  </si>
  <si>
    <t>LABORATORIO GESTIÓN DE LA PRODUCCIÓN INDUSTRIAL</t>
  </si>
  <si>
    <t>EDIFICIO TECHNE 3ER PISO, GEIO</t>
  </si>
  <si>
    <t>BALANZA ANALÍTICA</t>
  </si>
  <si>
    <t>Balanza analítica
Especificaciones técnicas:
*Capacidad mínima: ≥ 220 g
*Legibilidad (resolución): 0,0001 g (0,1 mg)
*Repetibilidad: ≤ 0,1 mg
*Linealidad: ≤ ±0,3 mg
*Sistema de calibración: Interna automática o externa con pesas patrón certificadas
*Sistema de pesaje: Sensor electrónico de alta precisión para balanza analítica
*Protector contra corrientes de aire: Cámara de pesaje con paravientos y mínimo 2 accesos
*Plato de pesaje: Acero inoxidable
*Interfaz de comunicación: RS-232 y/o USB
*Tiempo de estabilización: ≤ 5 segundos
*Cumplimiento normativo: Compatible con GLP/GMP/ISO/CE
*Alimentación eléctrica: 110–240 V / 50–60 Hz</t>
  </si>
  <si>
    <t>KIT DE CARACTERIZACIÓN</t>
  </si>
  <si>
    <t>Kit de caracterización incluye:
1. Un Medidor portátil de pH / mV / Temperatura: 
Caracteristicas:
-Equipo portátil para medición de pH, potencial mV y temperatura.
-Rango de medición de pH: aproximadamente 0 a 14 pH.
-Resolución: hasta 0,01 pH.
-Rango de temperatura de operación: aproximadamente &lt;0 a 60-100 °C.
-Pantalla LCD para visualización simultánea de parámetros.
-Electrodo de pH todo en uno, con unión sencilla
-Accesorios básicos de operación. 
2. Un Refractómetro digital portátil
Caracteristicas:
-Refractómetro digital portátil para medición de contenido de sólidos solubles (°Brix) y índice de refracción.
-Rango de medición Brix: límite inferior: igual a 0% y un límite superior: igual o mayor al 90%.
-Resolución: 0,1 % Brix.
-Precisión: aproximadamente ±0,1 a ±0,3 % Brix.
-Compensación automática de temperatura (ATC).
-Pantalla digital LCD o equivalente para lectura directa.
-Diseño portátil y compacto.</t>
  </si>
  <si>
    <t>GAFAS DE REALIDAD VIRTUAL</t>
  </si>
  <si>
    <t>Gafas de realidad virtual autónomas, con capacidad mínima de almacenamiento interno de 256 GB, diseñadas para la ejecución de aplicaciones y simuladores inmersivos sin necesidad de conexión a computador externo.
Especificaciones técnicas mínimas requeridas:
*Dispositivo autónomo todo en uno (no requiere PC para funcionamiento básico).
*Capacidad de almacenamiento interno mínimo: 256 GB.
*Pantallas de alta resolución con tecnología de visualización mejorada para entornos inmersivos.
*Seguimiento de movimiento minimo de 6 grados de libertad (6DoF).
*Seguimiento interno (inside-out tracking) sin sensores externos.
*Conectividad Wi-Fi y Bluetooth.
*Batería recargable integrada.
*Sistema de audio integrado con altavoces espaciales.
*Compatibilidad con aplicaciones de realidad virtual orientadas a simulación industrial y académica.
*Componentes incluidos por cada unidad
Cada equipo deberá incluir:
*1 visor de realidad virtual 
*2 controles manuales inalámbricos con sensores de movimiento (uno para cada mano).
*Cable de carga y adaptador de corriente original.
*accesorios originales de fábrica.
*1 maletín rígido o semirrígido de transporte, diseñado específicamente para el modelo suministrado.</t>
  </si>
  <si>
    <t>IMPRESORA 3D</t>
  </si>
  <si>
    <t>Impresora 3D con tecnología de Modelado por Deposición Fundida (FDM), con volumen mínimo de construcción de 260 × 260 × 260 mm y compatibilidad con filamentos de 1,75 mm en materiales como PLA, PETG. El equipo deberá contar con sistema de alimentación de filamento para impresión multimaterial o multicolor con capacidad mínima para cuatro (4) filamentos de forma simultánea o mediante módulo adicional. Deberá incluir cámara de impresión cerrada, sistema de monitoreo mediante cámara integrada para supervisión del proceso de impresión, detección de interrupción o agotamiento de filamento, plataforma de impresión calefactada con sistema de nivelación automática y conectividad para transferencia de archivos por red inalámbrica o USB.</t>
  </si>
  <si>
    <t xml:space="preserve"> LABORATORIOS DE CONSTRUCCIONES CIVILES E INGENIERÍA CIVIL - LABORATORIO DE TOPOGRAFÍA</t>
  </si>
  <si>
    <t>BLOQUE 7 PISO 1</t>
  </si>
  <si>
    <t>SISTEMA GNSS</t>
  </si>
  <si>
    <t>Sistema GNSS con las siguientes especificaciones:
• 2 antenas de recepción 1 base/estático y la otra como rover.
• Presición base/estático H:2.5mm V:5mm y RTK H:8mm V:15mm
Mínimo con los siguientes accesorios:
• 1 trípode
• 1 bastón
• 1 base nivelante
• 1 colector de datos o controlador
• 1 extensor para base/estático</t>
  </si>
  <si>
    <t>ESTACIÓN TOTAL</t>
  </si>
  <si>
    <t>Estación total con las siguientes especificaciones:
• Presición angular: 2"
• Presición medición de distancia: 2mm con prísma y 3mm sin prísma
• Incremento mínimo lectura angular: 1"
Mínimo con los siguientes accesorios:
• 1 trípode
• 1 bastón
• 2 baterías recargables con su respectivo cargador
• 1 prísma</t>
  </si>
  <si>
    <t>BIPODE</t>
  </si>
  <si>
    <t>Bípode telescópico para bastón con las siguientes especificaciones:
• Sistema de Fijación del bastón
• Material: aluminio
• Dos botones de ajuste de altura de operación con pulgar (opcional)
• Funda de transporte (opcional)</t>
  </si>
  <si>
    <t>LABORATORIOS DE ELÉCTRICA - LABORATORIO DE SOFTWARE APLICADO I y  LABORATORIO DE SOFTWARE APLICADO II (7)
LABORATORIOS DE INFORMÁTICA SISTEMAS AUTONOMOS (1)</t>
  </si>
  <si>
    <t>BLOQUE 4, PISO 3
EDIFICIO TECHNÉ, PISO 5</t>
  </si>
  <si>
    <t xml:space="preserve">SOLUCIÓN INTEGRAL DE KITS DE ROBÓTICA EDUCATIVA
</t>
  </si>
  <si>
    <r>
      <t xml:space="preserve">Adquisición de kits de robótica educativa para la actualización y subordinación tecnológica del laboratorio, garantizando continuidad académica con los equipos existentes (LEGO MINDSTORMS Education NXT Base Set 9797-1 y LEGO Mindstorms Education Resource Set 9648-1).
</t>
    </r>
    <r>
      <rPr>
        <sz val="8"/>
        <color rgb="FF000000"/>
        <rFont val="Calibri"/>
        <family val="2"/>
      </rPr>
      <t xml:space="preserve">
La solución ofertada deberá corresponder a:
• Ocho (08)  - kits de construcción para robótica compatible con LEGO Technic (como la línea LEGO Education SPIKE Prime o equivalente) con más de 520 elementos y que cumpla la totalidad de las siguientes condiciones:
</t>
    </r>
    <r>
      <rPr>
        <b/>
        <sz val="8"/>
        <color rgb="FF000000"/>
        <rFont val="Calibri"/>
        <family val="2"/>
      </rPr>
      <t xml:space="preserve">
Plataforma:
</t>
    </r>
    <r>
      <rPr>
        <sz val="8"/>
        <color rgb="FF000000"/>
        <rFont val="Calibri"/>
        <family val="2"/>
      </rPr>
      <t xml:space="preserve">- Sistema de construcción para robótica educativa compatible mecánicamente con los equipos existentes (basados en LEGO Technic).
- Línea de producto vigente y con soporte activo del fabricante.
</t>
    </r>
    <r>
      <rPr>
        <b/>
        <sz val="8"/>
        <color rgb="FF000000"/>
        <rFont val="Calibri"/>
        <family val="2"/>
      </rPr>
      <t xml:space="preserve">
Unidad de control programable:
</t>
    </r>
    <r>
      <rPr>
        <sz val="8"/>
        <color rgb="FF000000"/>
        <rFont val="Calibri"/>
        <family val="2"/>
      </rPr>
      <t xml:space="preserve">- Detección automática de sensores y motores
- Conectividad Bluetooth y USB.
- Batería recargable de 2100 mAh o superior.
- Dispositivo de visualización de datos (Pantalla LCD o Matriz de LEDs).
- Procesador basado en arquitectura ARM Cortex M4F o superior.
- 32 MB de memoria Flash o superior.
- 300 kB de memoria RAM o superior
- Mínimo 6 puertos de entrada/salida tipo LPF2 para motores y sensores.
- Compatibilidad mecánica con LEGO Technic.
</t>
    </r>
    <r>
      <rPr>
        <b/>
        <sz val="8"/>
        <color rgb="FF000000"/>
        <rFont val="Calibri"/>
        <family val="2"/>
      </rPr>
      <t xml:space="preserve">
Sensores y actuadores:
</t>
    </r>
    <r>
      <rPr>
        <sz val="8"/>
        <color rgb="FF000000"/>
        <rFont val="Calibri"/>
        <family val="2"/>
      </rPr>
      <t xml:space="preserve">- al menos 3 Motores inteligentes con sensor de rotación (conector LPF2).
- al menos 1 Sensor de fuerza y/o contacto (conector LPF2).
- al menos 1 Sensor de color con opción de detección de luz reflejada y ambiental (conector LPF2).
- al menos 1 Sensor de distancia con un rango de detección de 50 a 2000mm o superior (conector LPF2).
- Compatibilidad mecánica con LEGO Technic.
</t>
    </r>
    <r>
      <rPr>
        <b/>
        <sz val="8"/>
        <color rgb="FF000000"/>
        <rFont val="Calibri"/>
        <family val="2"/>
      </rPr>
      <t xml:space="preserve">
Software:
</t>
    </r>
    <r>
      <rPr>
        <sz val="8"/>
        <color rgb="FF000000"/>
        <rFont val="Calibri"/>
        <family val="2"/>
      </rPr>
      <t xml:space="preserve">- Entorno oficial del fabricante.
- Programación oficial en lenguaje de bloques (basado en Scratch) y Python (Micropython), en la que los programas corran directamente en unidad de control programable.
- Opción de control remoto via Bluetooth o USB.
- Actualizaciones activas.
- Compatibilidad con Windows.
• Un (1) Kit de expansión para sistema educativo de robótica modular.
Contenido principal:
Elementos estructurales modulares adicionales (vigas, conectores, ejes y marcos).
Engranajes rectos y cónicos adicionales.
Ruedas, neumáticos y elementos de transmisión mecánica.
Piezas de unión y soporte para estructuras más grandes.
Elementos decorativos y funcionales para ampliar diseños mecánicos.
Cantidad aproximada de piezas:
Aproximadamente 600 piezas adicionales.
Dimensiones aproximadas de las piezas:
Elementos estructurales pequeños: 1 cm – 8 cm de longitud.
Ejes: 3 cm – 12 cm de longitud.
Engranajes: 2 cm – 4 cm de diámetro.
Ruedas: 5 cm – 9 cm de diámetro.
Dimensiones aproximadas del paquete:
26 cm × 22 cm × 7 cm.
Materiales:
Plástico ABS de alta resistencia.
</t>
    </r>
    <r>
      <rPr>
        <b/>
        <sz val="8"/>
        <color rgb="FF000000"/>
        <rFont val="Calibri"/>
        <family val="2"/>
      </rPr>
      <t xml:space="preserve">
Nota:</t>
    </r>
    <r>
      <rPr>
        <sz val="8"/>
        <color rgb="FF000000"/>
        <rFont val="Calibri"/>
        <family val="2"/>
      </rPr>
      <t xml:space="preserve"> Los Kit de robótica educativa adquiridos deben ser compatibles con  LEGO Technic atendiendo a Subordinación Tecnológica</t>
    </r>
  </si>
  <si>
    <t>LABORATORIOS DE ELÉCTRICA - LABORATORIO ESPECIALIZADO DE SISTEMAS ELÉCTRICOS</t>
  </si>
  <si>
    <t>EDIFICIO TECHNÉ, PISO 3</t>
  </si>
  <si>
    <t>MULTÍMETRO DIGITAL TRUE RMS</t>
  </si>
  <si>
    <r>
      <rPr>
        <b/>
        <sz val="8"/>
        <color rgb="FF000000"/>
        <rFont val="Calibri"/>
        <family val="2"/>
        <scheme val="minor"/>
      </rPr>
      <t xml:space="preserve">Multímetro Digital True RMS con las siguientes especificaciones:
</t>
    </r>
    <r>
      <rPr>
        <sz val="8"/>
        <color rgb="FF000000"/>
        <rFont val="Calibri"/>
        <family val="2"/>
        <scheme val="minor"/>
      </rPr>
      <t xml:space="preserve">- Medidas de Voltaje TrueRMS hasta mínimo 1000 V (AC/DC), con resolución en milivoltios. 
- Medidas de Corriente TrueRMS desde el orden de microamperios hasta mínimo 10A (AC/DC)
- Medidas de Resistencia mínimo hasta 100MΩ
- Medidas de Capacitancia hasta 10mF
- Medidas de Frecuencia hasta 500 kHz
- Medidas de Temperatura hasta mínimo 600°C
</t>
    </r>
    <r>
      <rPr>
        <b/>
        <sz val="8"/>
        <color rgb="FF000000"/>
        <rFont val="Calibri"/>
        <family val="2"/>
        <scheme val="minor"/>
      </rPr>
      <t xml:space="preserve">Funciones: 
</t>
    </r>
    <r>
      <rPr>
        <sz val="8"/>
        <color rgb="FF000000"/>
        <rFont val="Calibri"/>
        <family val="2"/>
        <scheme val="minor"/>
      </rPr>
      <t xml:space="preserve">- Medición de tensión y frecuencia con posibilidad de visualización simultánea en pantalla
- Función de Hold
- Función de Autorango 
- Funciones de Valor Máximo, Mínimo y Media
- Probador de Diodos
- Función de Continuidad
</t>
    </r>
    <r>
      <rPr>
        <b/>
        <sz val="8"/>
        <color rgb="FF000000"/>
        <rFont val="Calibri"/>
        <family val="2"/>
        <scheme val="minor"/>
      </rPr>
      <t xml:space="preserve">Seguridad: 
</t>
    </r>
    <r>
      <rPr>
        <sz val="8"/>
        <color rgb="FF000000"/>
        <rFont val="Calibri"/>
        <family val="2"/>
        <scheme val="minor"/>
      </rPr>
      <t xml:space="preserve">- Protección contra sobrecarga en entradas de corriente
- Categoría mínima CAT IV 600 V o CAT III 1000 V
</t>
    </r>
    <r>
      <rPr>
        <b/>
        <sz val="8"/>
        <color rgb="FF000000"/>
        <rFont val="Calibri"/>
        <family val="2"/>
        <scheme val="minor"/>
      </rPr>
      <t xml:space="preserve">Accesorios:
</t>
    </r>
    <r>
      <rPr>
        <sz val="8"/>
        <color rgb="FF000000"/>
        <rFont val="Calibri"/>
        <family val="2"/>
        <scheme val="minor"/>
      </rPr>
      <t xml:space="preserve">1 X Puntas de Prueba (Roja,Negra)-Categoría de Seguridad CAT II 1000 V, 10 A
Batería o Cargador
</t>
    </r>
  </si>
  <si>
    <t>TACÓMETRO DIGITAL</t>
  </si>
  <si>
    <r>
      <rPr>
        <b/>
        <sz val="8"/>
        <color rgb="FF000000"/>
        <rFont val="Calibri"/>
        <family val="2"/>
        <scheme val="minor"/>
      </rPr>
      <t xml:space="preserve">Tacómetro Digital sin contacto con láser con las siguientes especificaciones:
</t>
    </r>
    <r>
      <rPr>
        <sz val="8"/>
        <color rgb="FF000000"/>
        <rFont val="Calibri"/>
        <family val="2"/>
        <scheme val="minor"/>
      </rPr>
      <t xml:space="preserve">- Displey LCD con mínimo 5 dígitos
- Resolución: mínimo 0,1 RPM
- Precisión: mínimo +/- 0,05% o mejor
- Rango de medición: mínimo de 2 a 99.999 RPM o superior
- Distancia de medición: hasta 500mm
- Laser Clase 2
- Función de memoria: mínimo último valor
</t>
    </r>
    <r>
      <rPr>
        <b/>
        <sz val="8"/>
        <color rgb="FF000000"/>
        <rFont val="Calibri"/>
        <family val="2"/>
        <scheme val="minor"/>
      </rPr>
      <t xml:space="preserve">Accesorios:
</t>
    </r>
    <r>
      <rPr>
        <sz val="8"/>
        <color rgb="FF000000"/>
        <rFont val="Calibri"/>
        <family val="2"/>
        <scheme val="minor"/>
      </rPr>
      <t>Cinta Reflectiva
Batería y/o Adaptador</t>
    </r>
  </si>
  <si>
    <t>LABORATORIOS DE INFORMÁTICA SISTEMAS AUTONOMOS</t>
  </si>
  <si>
    <t>EDIFICIO TECHNÉ, PISO 5</t>
  </si>
  <si>
    <t xml:space="preserve">Solución integral de Brazo robotico de 4 grados con  plataforma movil </t>
  </si>
  <si>
    <t>Solución de Brazo robotico de 4 grados con  plataforma movil compuesta por (dos) brazos roboticos y una (1) plataforma movil omnidireccional 
• Brazo robótico
Grados de libertad: mínimo 4 ejes (base, brazo trasero, brazo delantero y rotación de herramienta)
Aplicación: robótica educativa, automatización y proyectos STEM
Especificaciones mecánicas
Carga útil: mínimo 250 g
Alcance: mínimo 340 mm
Repetibilidad: máximo ±0.2 mm
Velocidad angular:
Ejes J1–J3: mínimo 300°/s
Eje J4: mínimo 200°/s
Rangos de movimiento
J1 (base): mínimo de −135° a +135°
J2 (brazo trasero): mínimo de −5° a +80°
J3 (brazo delantero): mínimo de −10° a +85°
J4 (herramienta): mínimo de −145° a +145°
Longitud de brazo: mínimo 150 mm
Alimentación
Entrada: máximo 100 V AC, 50/60 Hz
Salida adaptador: mínimo 12 V DC, 5 A
Consumo: máximo 60 W
Conectividad y control
Conectividad: mínimo USB y puerto serial
Bluetooth: opcional 
Programación: mínimo en Python y MicroPython, con soporte para programación gráfica por bloques o código, open source
Control: mínimo mediante unidad basada en microcontroladores
Accesorios (mínimo incluidos)
Pinza de sujeción
Ventosa
Porta lápiz para aplicaciones educativas
Componentes incluidos (mínimo)
Sensor de gestos
Sensor de luz
Módulo LED
Sensor de color
Sensor de humedad
Potenciómetro giratorio
Sensor PIR (detección de movimiento)
Sensor de sonido
Botón doble
Microservo
Joystick
Interruptor fotoeléctrico con soporte
Cable sensor general: mínimo 6 unidades
Cable de extensión para sensores: mínimo 2 unidades
• Plataforma móvil complementaria para brazo robótico
Tipo: plataforma móvil omnidireccional educativa
Sistema de tracción: mínimo ruedas omnidireccionales (movimiento lateral, diagonal y rotación en sitio)
Dimensiones y capacidad
Dimensiones: mínimo 463 mm × 289 mm × 124 mm
Carga útil: mínimo 5 kg
Rendimiento
Velocidad: mínimo 1 m/s
Tiempo de operación: mínimo 150 minutos
Alimentación eléctrica
Entrada: máximo 100 V AC, 50/60 Hz
Salida: mínimo 12 V DC, 5 A
Condiciones de operación
Temperatura de trabajo: mínimo 0 °C a máximo 45 °C
Sensores y control
Control remoto: mínimo 2.4 GHz
Conectividad: mínimo Bluetooth
Control: mínimo por cable
Programación: mínimo por scripts
Sistema de navegación: mínimo odometría integrada
Sensores: mínimo sensores ultrasónicos y mínimo cámaras integradas</t>
  </si>
  <si>
    <t xml:space="preserve"> Robots buggys</t>
  </si>
  <si>
    <t xml:space="preserve">ARQUITECTURA DEL SISTEMA Y CONTROL
Microcontrolador: con 16 bits de alto rendimiento.
Programación: Sistema agnóstico compatible con Python, C++, C#, MATLAB, LabVIEW, Java 
Interfaz de comunicación: Bluetooth 2.1 + EDR y Bluetooth Low Energy (BLE) para control inalámbrico y comunicación entre robots.
Almacenamiento: Ranura para tarjeta microSD (incluye tarjeta) para registro de datos (Data Logging) y almacenamiento de archivos de audio.
SENSORES E INPUTS (ENTRADAS)
Detección de obstáculos: 8 sensores infrarrojos (IR) de proximidad con sensibilidad ajustable.
Seguimiento de líneas: Sensores ópticos inferiores para rastreo de trayectorias.
Navegación inercial: Acelerómetro de 3 ejes para detección de inclinación, choques y orientación.
Sensor de luz: Sensor de luminosidad ambiental para reacciones dinámicas.
Entrada de audio: Micrófono integrado para detección de niveles de sonido o comandos sonoros.
ACTUADORES Y OUTPUTS (SALIDAS)
Tracción: 2 micro-motores de corriente continua (DC) con engranajes metálicos de alta precisión.
Retroalimentación de movimiento: Encoders de cuadratura en ambas ruedas para medición de distancia y velocidad (Control PID).
Interfaz visual: Pantalla LCD gráfica integrada para depuración de código y visualización de variables del sistema.
Indicadores LED: LEDs frontales y traseros programables.
Salida de audio: Altavoz integrado para reproducción de archivos .WAV y tonos de alerta.
ENERGÍA Y AUTONOMÍA
Batería: Polímero de Litio (LiPo) de alta capacidad, recargable mediante puerto micro-USB.
Gestión de carga: Circuito de protección integrado y monitoreo de voltaje por software.
CONTENIDO 
10 Robots buggy con carcasas protectoras.
10 Cables de carga y datos micro-USB.
1 Maletín de transporte rígido para almacenamiento seguro 
Tapetes de actividades para pruebas de algoritmos (seguimiento de líneas y laberintos).
</t>
  </si>
  <si>
    <t>LABORATORIO DE ELECTRÓNICA</t>
  </si>
  <si>
    <t>EDIFICIO TECHNÉ, PISO 6</t>
  </si>
  <si>
    <t>Access point</t>
  </si>
  <si>
    <t>Access point.
Mínimo 1 puerto Gigabit Ethernet (RJ-45) + POE  
Estándar inalámbrico: Wi-Fi 6 (802.11ax/ac/n/a/b/g)
Velocidad: AX1800
5 GHz: entre 1201 Mbps y 1775 Mbps
2.4 GHz: hasta 574 Mbps
Mínimo 2 antenas
Funciones avanzadas: MU-MIMO, OFDMA, Beamforming
Seguridad mínima: WPA3
Opcional:  kits incluidos para su montaje</t>
  </si>
  <si>
    <t xml:space="preserve">SD-WAN </t>
  </si>
  <si>
    <t>Especificaciones Técnicas: Nodo de Borde de Red Definida por Software (SD-WAN)
1. Rendimiento y Capacidad de Procesamiento
Rendimiento SD-WAN nativo: Mínimo de 850 Mbps, garantizando el soporte de tráfico cifrado y políticas de inspección profunda de paquetes (DPI) sin degradación de la experiencia de usuario.
Capacidad de Firewall: Debe integrar funciones de seguridad perimetral de próxima generación (NGFW) compatibles con el rendimiento de la red WAN.
2. Interfaces y Conectividad (Hardware)
Interfaces LAN: 4 puertos 10/100/1000 Base-TX (RJ-45 GbE).
Interfaces WAN: 2 puertos 10/100/1000 Base-TX. Estas interfaces deben ser híbridas/compartidas con ranuras SFP para permitir conectividad mediante transceptores de fibra óptica según el escenario de práctica.
Puertos con Alimentación (PoE): Al menos 2 puertos con soporte PoE/PoE+ (presupuesto total de potencia de 30W) para alimentar dispositivos de borde como cámaras IP o puntos de acceso inalámbricos en prácticas de IoT.
Expansión USB: 2 puertos USB 3.0 (distribución frontal y posterior) para recuperación de configuración, almacenamiento de logs o soporte de módems 4G/5G como enlace de respaldo (failover).
3. Protocolos y Funcionamiento SD-WAN
El equipo debe operar bajo una arquitectura de Red Definida por Software (SD-WAN), cumpliendo con las siguientes capacidades de funcionamiento:
Desacoplamiento de Planos: Separación clara entre el plano de control (gestión centralizada) y el plano de datos (envío de tráfico).
Selección Dinámica de Rutas (PBR): Capacidad de elegir el mejor enlace disponible (WAN1, WAN2 o LTE) basándose en métricas de tiempo real como latencia, jitter y pérdida de paquetes.
Orquestación Centralizada: El sistema debe permitir la gestión a través de un orquestador (físico o en la nube) para el despliegue de políticas globales y Zero Touch Provisioning (ZTP).
Túneles de Superposición (Overlay): Soporte de protocolos de túneles seguros (como IPsec o equivalentes de alto rendimiento) para la creación de redes privadas virtuales sobre cualquier transporte de internet.
4. Seguridad y Gestión Administrativa
Seguridad Integrada: El equipo debe funcionar como un firewall activo con capacidades de prevención de intrusiones (IPS), control de aplicaciones y filtrado web.
Gestión de Tráfico (QoS): Priorización de aplicaciones críticas (Voz sobre IP, Telemetría, Control Industrial) sobre aplicaciones de uso general.</t>
  </si>
  <si>
    <t xml:space="preserve"> BOBINA DE LANZAMIENTO PARA Dispositivo ( OTDR)</t>
  </si>
  <si>
    <t>BOBINA DE LANZAMIENTO PARA Dispositivo ( OTDR) SC-APC / SC-APC Minimo de 2 Kilometros cada una</t>
  </si>
  <si>
    <t>Valvulas proporcionales 4-20mA ASCO Serie 908 
(Subordinación Tecnológica)</t>
  </si>
  <si>
    <r>
      <t xml:space="preserve">Valvulas proporcionales 4-20mA:
Especificaciones
Material del cuerpo: Latón
Medios: Aire, gas inerte, aceite ligero, agua
Tamaño de tubo/orificio1/4"; 3/8"
Tipo de orificio: NPTF
Función2 vías - 2/2 normalmente cerrada
CaudalDe 0,05 a 0,1 Cv; de 0,1 Cv a 0,5 Cv; de 0,5 Cv a 1,0 Cv
Tensión: 24 CC-  4 a 20 mA
Presión máxima de funcionamiento/diferencial máximoVacío a 150 PSIG
Entorno operativoInterior; exterior                                                                                                                                                                                                                                           </t>
    </r>
    <r>
      <rPr>
        <b/>
        <sz val="8"/>
        <color rgb="FF000000"/>
        <rFont val="Calibri"/>
        <family val="2"/>
      </rPr>
      <t xml:space="preserve">                                                                                            NOTA: Los sensores adquiridos deben ser compatibles con las plantas de Amatrol  T5552 atendiendo Subordinación tecnológica.</t>
    </r>
  </si>
  <si>
    <t>Sensor Electrodo PH Type A5F1/ A5G3 DryLoc, Ph Sens Fk 1K DryLc NPT, 3-2724-00 
(Subordinación Tecnológica)</t>
  </si>
  <si>
    <r>
      <t xml:space="preserve">Electrodo de pH de alto rendimiento diseñado para entornos industriales exigentes. Su característica distintiva es el diseño de vidrio plano (Flat Surface), el cual reduce significativamente el riesgo de rotura y minimiza la acumulación de suciedad o sólidos en el sensor, facilitando su limpieza y mantenimiento.                                                                                                                                                                                                                                                     </t>
    </r>
    <r>
      <rPr>
        <b/>
        <sz val="8"/>
        <color rgb="FF000000"/>
        <rFont val="Calibri"/>
        <family val="2"/>
        <scheme val="minor"/>
      </rPr>
      <t>NOTA: Los sensores adquiridos deben ser compatibles con las plantas de Amatrol  T5554 atendiendo Subordinación tecnológica.</t>
    </r>
  </si>
  <si>
    <t xml:space="preserve">Multimetro Digital de mano portatil </t>
  </si>
  <si>
    <t>Característica     Descripción General
Diseño y Durabilidad
Estructura de doble moldeado, resistente a impactos por caídas de hasta 2 metros.
Seguridad Eléctrica
Protegido por doble aislamiento de fusibles; cumple con las categorías CAT IV 600V y CAT III 1000V.
Tecnología de Medición
Lecturas de True RMS (Verdadero Valor Eficaz) para mediciones precisas en señales tanto sinusoidales como distorsionadas.
Funciones de Medida
Voltaje y corriente AC/DC, resistencia, capacitancia, frecuencia (eléctrica y electrónica), ciclo de trabajo, temperatura (termopar tipo K), prueba de diodos y continuidad.
Capacidad de Memoria
Función de almacenamiento y recuperación con capacidad para 1,000 registros; 
Pantalla y Visualización
Pantalla LCD retroiluminada con cuentas con gráfico de barras y tasa de medición de 2 veces por segundo.
Funciones Especiales
Registro de valores máximos/mínimos (MAX/MIN), modo relativo (REL), retención de lectura (HOLD) y captura de picos (Peak Hold).
Conectividad Bluetooth y/O  MicroSD entre dispositivos. 
Alimentado por una batería recargable de  Ion de litio  (opcional). 
Cargador y bateria adicional (opcional)</t>
  </si>
  <si>
    <t>Medidor LCR de mano -Portatil</t>
  </si>
  <si>
    <t>Medición de alta precisión: de 0,2 %/0,3 %, Con rango de medición de 0,000 µH a 2000 H para inductancia, 0,000 pF a 20,000 mF para capacitancia y 0,0001 ohmios a 20,000 Mohmios para resistencia.
Funcionalidad de medición de detección y desviación para  el análisis de componentes. frecuencia de salida ajustable de forma continua de 100 Hz a 100 kHz.
Operación y visualización: Pantalla TFT de 2,8. Comunicación USB.
Baterías recargables
Selección manual y automática del rango.  Funciones de ajuste en circuito abierto y en corto circuito. 
Bateria adicional (opcional)</t>
  </si>
  <si>
    <t>Calibrador de procesos  portatil</t>
  </si>
  <si>
    <t>Calibrador de procesos  portatil: 4-20mA, 0 -10 VDC,  simulador
Especificaciones generales:
4-20mA, 0-20mA, 0-24mA 
0-100mV 
0-12V
Termopares mínimo tipo: K,J,E,T
Frequencia 2 - 50,000Hz"</t>
  </si>
  <si>
    <t>Ingeniería</t>
  </si>
  <si>
    <t>Laboratorio de Control</t>
  </si>
  <si>
    <t>Edificio Sabio Caldas
Carrera 8 No 40 - 62
Piso 7 sala 708</t>
  </si>
  <si>
    <t>ROBOT BIONICO DE 4 O 6 PATAS</t>
  </si>
  <si>
    <t>Dimensiones: minimas 70 × 31 × 40 cm, maximas 86,3x47x48cm; Peso: 15-20 kg (con batería); Carga máxima: 8 kg (límite 10 kg); Velocidad: 0–3,7 m/s
Altura máxima de ascenso: 16 cm; Inclinación máxima: 40°
Cableado interno en articulación de rodilla; Sistema de disipación térmica
Rango de movimiento: Torso −48° a 48°; Muslo −20° a 90°; Pantorrilla −156° a −48°
LiDAR 3D gran angular; Detección y evitación de obstáculos; Cámara HD gran angular
Conectividad: 4G; eSIM integrada; Actualizaciones OTA
Transmisión de video HD por app; Control remoto; Visualización de datos; Programación gráfica
WiFi 6 (802.11ax) doble banda; Bluetooth 5.2/4.2/2.1
Batería 15.000 mAh o similar; Autonomía 2–4 h; Cargador rápido 33,6 V / 9 A
Incluye control remoto
Compatible con sensor de pie; Admite Desarrollo secundario; Base de carga
Sistema inalámbrico de control y posicionamiento vectorial
Funciones: caminar, pasos laterales y cruzados, saltos, volteretas frontales, saludos, lanzamientos, sentarse, estiramientos, reverencias
Micrófono; Altavoz; Iluminación 3 W; Indicador de estado; Información en tiempo real; Música y luces demostrativas
Reconocimiento de voz integrado; Respuesta en milisegundos; Alta precisión
Base de expansión 40 TOPS (Jetson Orin Nano 8GB); Algoritmos de IA; Soporte técnico
Cámara de profundidad RealSense D435i
Soporte técnico completo; Manuales de desarrollo; Soporte de ecosistema
Admite Desarrollo secundario; Modelos e interfaces de simulación; Compatible con Isaac SIM</t>
  </si>
  <si>
    <t>*LABORATORIO DE ELECTRÓNICA A
*LABORATORIO DE ELECTRÓNICA B
 *LABORATORIO DE INSTRUMENTACIÓN</t>
  </si>
  <si>
    <t>Edificio Sabio Caldas
Carrera 8 No 40 - 62
602, 603, 604</t>
  </si>
  <si>
    <t>Fuente DC Multi Canal</t>
  </si>
  <si>
    <t>1. Canales de salida: 
Fuente DC de banco programable con múltiples salidas independientes
Mínimo tres (3) canales independientes programables.
Se aceptan configuraciones equivalentes o superiores.
2. Potencia total combinada:
Capacidad para operar todos los canales simultáneamente con una potencia mínima de 180 W (o superior).
3. Precisión y resolución:
a) Resolución de ajuste de voltaje y corriente de 1 mV y 1 mA (o mejor).
b) Baja ondulación y ruido en salida ≤ 10 mV pico a pico (p-p) o mejor.
4. Funciones de control:
a) Ajuste independiente de voltaje y corriente por canal.
b) Posibilidad de operación en modos independiente y/o serie/paralelo (deseable).
c) Pantalla que permita visualización clara de los valores de salida por canal.
d) Memoria interna para almacenamiento de configuraciones (deseable).
5. Conectividad:
Interfaces para monitoreo y/o control remoto mediante USB y/o LAN.
6. Protecciones:
Protección contra sobrecorriente, sobretensión y cortocircuito en cada canal.
Protección térmica (deseable).
7. Accesorios incluidos:
a) Manual de usuario.
b) Cables de conexión básicos.
d) Software y/o licencias necesarias incluidas.
8. Cables de conexión:
El equipo deberá incluir cables de conexión suficientes para su correcta operación, cumpliendo como mínimo:
•	Un (1) juego de cables por cada canal de salida.
•	Tipo banana–banana y/o banana–caimán.
•	Conexiones para positivo (+) y negativo (–) por canal.
•	En caso de disponer de terminal de tierra (GND), se deberá incluir el conductor correspondiente.
•	Los cables deberán ser compatibles con conectores tipo banana estándar y adecuados a la corriente nominal del equipo.</t>
  </si>
  <si>
    <t>Geodesia y Topografía</t>
  </si>
  <si>
    <t>Aduanilla de Paiba
Edificio Observatorio
2° Piso</t>
  </si>
  <si>
    <t>Antena GNSS</t>
  </si>
  <si>
    <r>
      <t xml:space="preserve">Configuración Base/Rover con las siguientes activaciones:
L1/L2/L5 GPS/GLONASS/QZSS, BeiDou, Galileo, NavIC L5,
SBAS, Triple Frequency, Tilt-IMU y Rover (los receptores GNSS ofertados deben contar con una señal de corrección precisa y continua, incluso en áreas donde la cobertura sea limitada o intermitente, permitiendo el almacenamiento de correcciones y la interpolación de las mismas cuando la señal se pierda o no sea lo suficientemente fuerte).
Debe contar con mínimo un colector con las siguientes características mínimas:
Procesador mínimo de 8 núcleos de 64 bits.
</t>
    </r>
    <r>
      <rPr>
        <sz val="8"/>
        <rFont val="Calibri"/>
        <family val="2"/>
        <scheme val="minor"/>
      </rPr>
      <t xml:space="preserve">Memoria RAM mínima de 3 GB. Almacenamiento de datos mínimo de 32 GB.
</t>
    </r>
    <r>
      <rPr>
        <sz val="8"/>
        <color rgb="FF000000"/>
        <rFont val="Calibri"/>
        <family val="2"/>
        <scheme val="minor"/>
      </rPr>
      <t>El equipo debe contar con batería de reserva para realizar el cambio de las mismas, con autonomía de al menos 9 horas de uso. Pantalla LCD.
Conectividad Bluetooth y WiFi. Sistema operativo Android.Brújula electrónica.
Compatibilidad con satélites GPS, GLONASS, Galileo, BeiDou, QZSS, SBAS en bandas L1 + L5.Software topográfico de campo 100% compatible con el equipo ofertado, que permita la recolección, gestión y procesamiento de datos en tiempo real (licencia perpetua). Debe incluir:
Procesamiento de datos de receptores GNSS, estaciones totales, etc.
Optimización de la precisión. Corrección de errores. Creación de modelos 3D.
Accesorios incluidos:
1 bastón de topografía ultraliviano.
1 bípode para bastón.
1 bracket colector compatible con el equipo robusto y que cumpla mínimo con las características dadas (procesador ≥8 núcleos, RAM ≥6 GB, almacenamiento ≥64 GB, batería ≥9 horas, pantalla LCD, Bluetooth, Android, brújula electrónica, compatibilidad con GPS/GLONASS/Galileo/BeiDou/QZSS/SBAS L1+L5).
1 trípode de aluminio con base nivelante.
El equipo GNSS debe contar con correcciones en tiempo real de 10–15 cm en posición horizontal y 15–20 cm en posición vertical, sin necesidad de conexión a una red de estaciones de referencia terrestre.</t>
    </r>
  </si>
  <si>
    <t>Laboratorio de Procesos Industriales</t>
  </si>
  <si>
    <t>Edificio Sabio Caldas
Carrera 8 No 40 - 62
Laboratorio 102</t>
  </si>
  <si>
    <t>Ducha Lavaojos de seguridad</t>
  </si>
  <si>
    <t>Ducha mixta con lavaojos de emergencia. Platón del lavaojos y copa de la ducha en acero inoxidable. Tubo en acero inoxidable de 1", diámetro de conexión y desagüe es de 1". ACCIONAMIENTO: Lavaojos: Manija de acción Push (mano). Ducha: Manija de acción con varilla vertical (mano) o pedal inferior (pie). ALTURAS DE CONEXIÓN: Alimentación: 100 cm ± 3cm. Desagüe: 17 cm ± 3 cm</t>
  </si>
  <si>
    <t>Ciencias y Educación</t>
  </si>
  <si>
    <t xml:space="preserve">(AULA EXPERIMENTAL) COMUNICACIÓN SOCIAL </t>
  </si>
  <si>
    <t xml:space="preserve">SEDE BOSA </t>
  </si>
  <si>
    <t xml:space="preserve">SOLUCIÓN INTEGRAL CAMARAS PROFESIONALES  </t>
  </si>
  <si>
    <t xml:space="preserve">
Tres Cámara fotográfica Tipo: Cámara sin espejo (Mirrorless)cámara mirrorless de formato completo (full-frame)SENSOR Full Frame (36 x 24 mm) CMOS de 26,2 Megapíxeles efectivos
•	CONSTRUCCIÓN Cuerpo de aleación de magnesio resistente al polvo y las salpicaduras
•	PROCESADOR DIGIC 8 ENFOQUE Dual Pixel CMOS AF (máx. 4.779 puntos) 
•	Estabilización de imagen: Ofrece una corrección de vibración de hasta 5 paradasVISOR ELECTRÓNICO OLED con 2,36 millones de pun tos, 100% de cobertura y magnificación de 0,70xPANTALLA Clear View LCD II de 7,5 cm (3,0"), aprox. 1,04 millones de puntos, 100% cobertura y capacidad táctil, Pantalla táctil de ángulo variable: Facilita la composición desde diferentes ángulos.
•	SENSIBILIDAD ISO 100-40.000 ISO (expandido: 50 ISO, H1: 51.200 ISO, H2: 102.400 ISO)
•	VÍDEO 4K (16:9) 3840 x 2160 (25, 23,98 fps). Full HD (16:9) 1920 x 1080 (59,94, 50, 29,97, 25 fps) intra frame, intra frame ligero (29,97, 25 fps).
•	CONECTIVIDAD WiFi 802.11b/g/n y Bluetooth, CONECTIVIDAD USB USB Hi-Speed (USB 2.0) Type-CFORMATOS DE ARCHIVO JPEG, RAW (14 bits Canon CRW) y C-RAW (RAW comprimido) , 
•	TARJETAS DE ALMACENAMIENTO 1 ranura para SD/SDHC/SDXC y UHS-IIDIMENSIONES 132,5 × 85 × 70 mm , BATERÍA De ion-litio recargable LP-E17 ,PESO 485 g con tarjeta y batería.
•	AUTONOMÍA Aprox. 250 capturasLente Incluido: RF 24-105mm f/4-7.1 IS STMCompacto y ligero: Ideal para fotografía cotidiana.Rango de zoom versátil: Cubre desde 24 mm (gran angular) hasta 105 mm (teleobjetivo).
•	Estabilización óptica de imagen: Reduce el efecto de vibración en tus fotos.
•	Distancia mínima de enfoque: 0.2 metros en enfoque automático y 0.1 metros en modo macro central.
•	Uso como cámara web: Puedes utilizar el software EOS Utility Webcam Beta para convertirla en una cámara web de alta calidad.
Diez (10) Cámara de fotografía : Sensor: CMOS de formato DX (APS-C) de 20.9 megapíxeles, 
Características: 
1.	Procesador: EXPEED 5 (el mismo que utiliza la profesional D500), lo que permite un excelente manejo del ruido en ISO alto. 
2.	Video: Grabación en 4K UHD a 30, 25 y 24p, además de Full HD 1080p, Velocidad de ráfaga: Hasta 8 imágenes por segundo (fps) con seguimiento de enfoque completo.
3.	Pantalla: LCD de 3.2 pulgadas, inclinable y táctil.
4.	Enfoque: Sistema de AF de 51 puntos con 15 sensores tipo cruz. Resistencia: Cuerpo sellado contra el clima (polvo y humedad). 
5.	Lente 18-140mm f/3.5-5.6G ED VR Tipo: Lente "todoterreno" con zoom de 7.8x. 
6.	Rango focal: Cubre desde gran angular (18mm) hasta teleobjetivo corto (140mm). 
7.	Estabilización: Cuenta con Reducción de Vibración (VR) para evitar fotos borrosas al disparar sin trípode 
8.	Versatilidad: Es ideal para viajes y eventos ya que evita tener que cambiar de lente constantemente.   
Un trípode: Altura ajustable con un rango de 545mm a 1400mm, Compatible con cámaras fotográficas y de video
características: 
1.	Altura máxima: 166 cm
2.	Pies en 3 Secciones
3.	Cabeza Tipo: Cabezal de fluido giratorio de 360 °
4.	Material: Aluminio.
5.	Carga máxima de trípode: 5 kg
6.	Cabeza Tipo: Cabezal de fluido giratorio de 360
7.	Color: Negro.
8.	Cuerpo y aleta de aleación de aluminio, liviano para transportar y estable de usar
9.	360 grados Cabezal de 3 vías con placa QR para toma panorámica
10.	Burbuja de nivelación incorporada garantiza tiro horizontal
11.	Botón de extracción para controlar las piernas flexibles, posición bien en diferentes superficies
12.	Bloqueo rápido en la pata de 4 secciones para una fácil instalación y desmontaje
13.	Las patas de goma garantizan la máxima tracción al aire libre y protegen la superficie de la plataforma en el interior
14.	Equipado con gancho de metal, puede suspender algunos artículos para mejorar la estabilidad del trípode
</t>
  </si>
  <si>
    <t xml:space="preserve">LICENCIATURA EN EDUCAICON ARTISTICA </t>
  </si>
  <si>
    <t>MACARENA A</t>
  </si>
  <si>
    <t xml:space="preserve">SOLUCION INTEGRA PARA LA DOTACION Y MEJORAMIENTO PARA LA EDUCACION ARTISTICA </t>
  </si>
  <si>
    <r>
      <rPr>
        <b/>
        <sz val="8"/>
        <color rgb="FF000000"/>
        <rFont val="Calibri"/>
        <family val="2"/>
        <scheme val="minor"/>
      </rPr>
      <t xml:space="preserve">Una (1) Prensa manual para litografía y grabado de formato pequeño
</t>
    </r>
    <r>
      <rPr>
        <sz val="8"/>
        <color rgb="FF000000"/>
        <rFont val="Calibri"/>
        <family val="2"/>
        <scheme val="minor"/>
      </rPr>
      <t xml:space="preserve">CARACTERISTICAS: 
Prensa manual para litografía y grabado de formato  pequeño diseñada para procesos pedagógicos de grabado y litografía en talleres de formación artística, construida en estructura metálica reforzada con rodillos de presión ajustable que permiten realizar impresiones en técnicas como litografía, xilografía, linograbado y grabado experimental sobre papel artístico, con superficie de trabajo aproximada entre 40 y 60 cm, sistema de presión regulable mediante volante o manivela, cama metálica deslizante y rodillos de acero o caucho industrial, adecuada para uso continuo en contextos educativos y orientada al aprendizaje de procesos gráficos tradicionales sin requerimientos industriales.
</t>
    </r>
    <r>
      <rPr>
        <b/>
        <sz val="8"/>
        <color rgb="FF000000"/>
        <rFont val="Calibri"/>
        <family val="2"/>
        <scheme val="minor"/>
      </rPr>
      <t xml:space="preserve">Una (1) Prensa manual de serigrafía de mesa con bisagras
</t>
    </r>
    <r>
      <rPr>
        <sz val="8"/>
        <color rgb="FF000000"/>
        <rFont val="Calibri"/>
        <family val="2"/>
        <scheme val="minor"/>
      </rPr>
      <t xml:space="preserve">Prensa manual de serigrafía de mesa con bisagras: Equipo diseñado para procesos de impresión artesanal en talleres educativos, compuesto por estructura metálica de fijación a mesa con sistema de bisagras que permite sujetar marcos de serigrafía para impresión manual sobre papel, textiles y otros soportes, con base ajustable que facilita el registro de impresión y el manejo de raseros, adecuado para procesos pedagógicos de experimentación gráfica y producción artística en contextos académicos de formación en artes.
Especificación
•	Tamaño de la plataforma: 21,2 x 17,7 x 0,59 in / 54 x 45 x 1,5 cm
•	Material del cuerpo: Acero laminado en frío
•	Tratamiento superficial: Pulverización electrostática
•	Peso Neto: 24.4 lbs / 11.1 kg
•	Tamaño de la plataforma compatible: 23.6 x 27.5 in / 60 x 70 cm Max
•	Contenido del paquete
•	1 máquina de serigrafía (requiere instalación)
•	1 llave de extremo abierto de doble extremo (talla 14 + 17).
•	1 llave abierta de un solo extremo (tamaño 17)
•	1 destornillador.
•	2 llaves hexagonales (tamaño 5 + 8).
•	1 manual de usuario (idioma español no garantizado).
•	1 lista de materiales
</t>
    </r>
    <r>
      <rPr>
        <b/>
        <sz val="8"/>
        <color rgb="FF000000"/>
        <rFont val="Calibri"/>
        <family val="2"/>
        <scheme val="minor"/>
      </rPr>
      <t xml:space="preserve">Una (1) Plancha térmica para sublimación y transferencia
</t>
    </r>
    <r>
      <rPr>
        <sz val="8"/>
        <color rgb="FF000000"/>
        <rFont val="Calibri"/>
        <family val="2"/>
        <scheme val="minor"/>
      </rPr>
      <t xml:space="preserve">
•	Equipo   de formato compacto diseñado para procesos de sublimación y transferencia de imágenes sobre diferentes superficies como textiles, papel especializado y materiales sintéticos, equipado con placa calefactora de presión uniforme, control digital de temperatura y tiempo, sistema de apertura manual y superficie aproximada de trabajo de 40 x 60 cm, adecuado para procesos pedagógicos de experimentación gráfica, producción de objetos artísticos y desarrollo de proyectos creativos en el ámbito educativo.
•	termofijadora Sublimadora 40x60 - Bandeja Fija .Modelo 40x60 . Voltaje 110V Productos aptos Bolsas, Platos, camisetas  Potencia 2,8 kW . Calentamiento 
•	Temperatura mínima 0 °C. Temperatura máxima 250 °C Peso y dimensiones Peso 36 kg Con superficie talonada: Sí Esta maquina termo fijadora puede transferir diseños e imágenes sobre algodón, fibra, cerámica etc. Es una herramienta perfecta para realizar regalos, publicidad y otros, capaz de aplicar transferencias de letras, números e imágenes a camisetas, bolsas, rompecabezas, baldosas de cerámica, platos y gran variedad de artículos de superficie plana.
•	Estructura de acero solido soldado
•	Placa de calor con recubrimiento de teflón
•	Control de tiempo y temperatura
•	Alta resistencia 
•	Alarma automática 
•	Color: Negra G
•	arantía de fábrica: 12 meses
</t>
    </r>
    <r>
      <rPr>
        <b/>
        <sz val="8"/>
        <color rgb="FF000000"/>
        <rFont val="Calibri"/>
        <family val="2"/>
        <scheme val="minor"/>
      </rPr>
      <t xml:space="preserve">Cinco (5) Bastidores de serigrafía con malla para revelado y estampación
</t>
    </r>
    <r>
      <rPr>
        <sz val="8"/>
        <color rgb="FF000000"/>
        <rFont val="Calibri"/>
        <family val="2"/>
        <scheme val="minor"/>
      </rPr>
      <t xml:space="preserve">
•	Bastidores con Marcos o bastidores de serigrafía construidos en aluminio o madera
•	Malla tensada de alta resistencia (Bastidores serigráficos con malla 43T / 120 mesh) SAATI (Italiana) utilizados para procesos de revelado e impresión serigráfica (estampación), adecuados para el desarrollo de actividades pedagógicas en talleres de artes plásticas, permitiendo la aplicación de emulsión fotosensible, revelado de imágenes y posterior impresión sobre papel, textiles y otros soportes en procesos de experimentación gráfica y producción artística. 
•	Para los individuales de mesh 43  que son de 1/2 pliego
•	marcos de 90 x 60 interna tensados en seda 43 blanca
Cinco (5) Kit educativo completo para procesos de serigrafía artística
Conjunto de herramientas y materiales diseñados para el desarrollo de procesos pedagógicos de serigrafía en talleres de formación artística, que incluye :
•	revelado e impresión serigráfica sobre papel o textiles, permitiendo desarrollar prácticas académicas de experimentación gráfica y producción artística dentro del programa de Licenciatura en Educación Artística.
•	Para los Kits mesh120  que son de 1/4 pliego
•	Unidades de Kit Completo:
•	marcos de    Bastidor de Aluminio Marco 70x43 cm internos + Malla 120T amarilla
•	racletas o raseros para aplicación de tinta,  35 cm, mango madera/aluminio, caucho 75 shores
•	emulsión fotosensible para revelado de imágenes,  Cuarto de Galón Saati UV/Diazo (aprox. 1kg). proporcional
•	lámpara o sistema de insolado para exposición de pantallas,   Reflector LED UV de 100W + Temporizador (indispensable para la malla 120T).
•	espátulas y herramientas básicas de aplicación,   1 Espátula + 1 Rollo  de Cinta de enmascarar 2".
•	Tintas base agua para impresión artística,  1 Kg Tinta base agua (Color a elección). y accesorios necesarios para el proceso completo de preparación de pantalla, 
•	Insumos de Limpieza del Taller:  Decapante concentrado + 1L Desengrasante.
</t>
    </r>
    <r>
      <rPr>
        <b/>
        <sz val="8"/>
        <color rgb="FF000000"/>
        <rFont val="Calibri"/>
        <family val="2"/>
        <scheme val="minor"/>
      </rPr>
      <t xml:space="preserve">Diez (10) Kit educativo completo para litografía y técnicas de grabado artístico
</t>
    </r>
    <r>
      <rPr>
        <sz val="8"/>
        <color rgb="FF000000"/>
        <rFont val="Calibri"/>
        <family val="2"/>
        <scheme val="minor"/>
      </rPr>
      <t xml:space="preserve">
Conjunto de herramientas y materiales diseñados para el desarrollo de procesos pedagógicos de grabado y litografía en talleres de formación artística, que incluye:
•	gubias de diferentes puntas para talla de matrices,   Set de Gubias (5-6 puntas + mango) (Marca tipo Speedball o Essdee).
•	Rodillo de caucho (10-15 cm).
•	tintas de grabado base agua o base aceite, Set de 5 colores x 60ml/75ml).
•	placas o planchas de linóleo y madera para elaboración de matrices de impresión, . Matrices (2 Linóleos A4 + 2 Tablas MDF).
•	Papel de Grabado Pliegos de papel (tipo Fabriano o Durex alto gramaje.
•	Matrices (2 Linóleos A4 + 2 Tablas MDF).
•	Accesorios (Bandeja, espátula, químicos básicos) 1 Bandeja de entintado + 1 Espátula metálica. 
•	cuchillas de corte,  1 Bisturí de precisión (tipo X-Acto  + 1 Cuchilla de corte robusta (Cutter 18mm).
•	Set de limpieza e insumos (Thinner, aceite, estopa).</t>
    </r>
  </si>
  <si>
    <t>ARCHIVISTICA</t>
  </si>
  <si>
    <t xml:space="preserve">BOSA </t>
  </si>
  <si>
    <t xml:space="preserve">SOLUCION  INTEGRA PARA LA DOTACION Y MEJORA DE ARCHIVISTICA </t>
  </si>
  <si>
    <r>
      <rPr>
        <b/>
        <sz val="8"/>
        <color rgb="FF000000"/>
        <rFont val="Calibri"/>
        <family val="2"/>
        <scheme val="minor"/>
      </rPr>
      <t>Tres (3) Escáner digital multiformato</t>
    </r>
    <r>
      <rPr>
        <sz val="8"/>
        <color rgb="FF000000"/>
        <rFont val="Calibri"/>
        <family val="2"/>
        <scheme val="minor"/>
      </rPr>
      <t xml:space="preserve"> para lectura de códigos de barras, QR y documentos de identificación Inalámbrico
Escáner digital multiformato para lectura de códigos de barras, QR y documentos de identificación Inalámbrico: Dispositivo de escaneo digital diseñado para la lectura rápida y registro electrónico de códigos de barras, códigos QR y documentos de identificación, permitiendo integrar la información directamente en plataformas digitales, bases de datos o sistemas institucionales mediante
</t>
    </r>
    <r>
      <rPr>
        <b/>
        <sz val="8"/>
        <color rgb="FF000000"/>
        <rFont val="Calibri"/>
        <family val="2"/>
        <scheme val="minor"/>
      </rPr>
      <t xml:space="preserve">CARACTERISTICAS: 
</t>
    </r>
    <r>
      <rPr>
        <sz val="8"/>
        <color rgb="FF000000"/>
        <rFont val="Calibri"/>
        <family val="2"/>
        <scheme val="minor"/>
      </rPr>
      <t xml:space="preserve">•Tipo de escáner: Inalámbrico, Imager 2D
•Compatibilidad de códigos: 1D y 2D, incluyendo códigos en pantallas móviles
•Base de presentación: CR2278-PC10004WW para escaneo manos libres
•Conectividad: USB con cable blindado (CBA-U21-S07ZBR) Interfaz de Comunicación	USB / Bluetooth
•Modo de operación: Manual o automático con base de presentación
•Batería de larga duración: Hasta 14 horas de uso continuo Tiempo de carga	4 horas
•Tecnología Bluetooth para conexión confiable y sin cables
•Tecnología Imager Omnidireccional Velocidad 123 scans/seg Activación Manual Modo de operación Manual
•Temperatura de funcionamiento	0 a 50 °C
•Temperatura de almacenamiento	-40 a 70 °C
•Resistencia a caídas	Hasta 1.5 metros
•Ángulo de lectura 360º
•Protección IP42
•Garantía 3 Años
•Color	Negro
</t>
    </r>
    <r>
      <rPr>
        <b/>
        <sz val="8"/>
        <color rgb="FF000000"/>
        <rFont val="Calibri"/>
        <family val="2"/>
        <scheme val="minor"/>
      </rPr>
      <t xml:space="preserve">DOS  ESCANER (2) Scanner Departamentales
</t>
    </r>
    <r>
      <rPr>
        <sz val="8"/>
        <color rgb="FF000000"/>
        <rFont val="Calibri"/>
        <family val="2"/>
        <scheme val="minor"/>
      </rPr>
      <t xml:space="preserve">Escáner A3 vertical y de cama plana que puede manejar hasta 20,000 páginas, escaneo por ambas caras en un solo ciclo. 
</t>
    </r>
    <r>
      <rPr>
        <b/>
        <sz val="8"/>
        <color rgb="FF000000"/>
        <rFont val="Calibri"/>
        <family val="2"/>
        <scheme val="minor"/>
      </rPr>
      <t>CARACTERISTICAS:</t>
    </r>
    <r>
      <rPr>
        <sz val="8"/>
        <color rgb="FF000000"/>
        <rFont val="Calibri"/>
        <family val="2"/>
        <scheme val="minor"/>
      </rPr>
      <t xml:space="preserve"> 
•Con capacidad de impresión dúplex en color y una velocidad de escaneo de 60 páginas por minuto. Viene con software para procesar documentos en formato PDF. 
•Resolución de escaneo óptica hasta 600 ppi. Resolución de escaneo hardware hasta 600 ppi. Velocidad de escaneo del alimentador automático de documentos hasta 120 ppm/240 ipm (byn), hasta 120 ppm/240 ipm (color). 
•Ciclo de trabajo diario recomendado 20.000 páginas. Profundidad en bits 24 bits (externo), 30 bits (interno). Capacidad del alimentador automático de documentos estándar 200 hojas 75gsm.Tamaño de escaneo (ADF), máximo 297 x 432 mm; Hasta 297 x 864 mm. 
•Velocidad del procesador 1,2 GHz. Alimentación de 100 a 240 VCA, 50/60 Hz 9A. Fuente de alimentación interna. Tamaño del soporte de impresión A3, Libro mayor, B4-JIS, Legal, 8,5 x 13, Carta, A4, B5-JIS, A5, B6-JIS, A6. Tipos de soportes Papel (normal, inyección de tinta, inyección de tinta para folletos/brillante), papel fotográfico
•Escáner de superficie plana: Todos los medios del AAD, sobres, etiquetas, tarjetas, libros. Sistemas Operativos Compatibles Windows.
</t>
    </r>
    <r>
      <rPr>
        <b/>
        <sz val="8"/>
        <color rgb="FF000000"/>
        <rFont val="Calibri"/>
        <family val="2"/>
        <scheme val="minor"/>
      </rPr>
      <t xml:space="preserve">Dos (2) Scanner de libros
</t>
    </r>
    <r>
      <rPr>
        <sz val="8"/>
        <color rgb="FF000000"/>
        <rFont val="Calibri"/>
        <family val="2"/>
        <scheme val="minor"/>
      </rPr>
      <t xml:space="preserve">Es un escáner inteligente diseñado para la digitalización de libros y documentos como revistas, formularios, facturas, certificados, tarjetas de presentación y objetos escultóricos. 
</t>
    </r>
    <r>
      <rPr>
        <b/>
        <sz val="8"/>
        <color rgb="FF000000"/>
        <rFont val="Calibri"/>
        <family val="2"/>
        <scheme val="minor"/>
      </rPr>
      <t>CARACTERISTICAS:</t>
    </r>
    <r>
      <rPr>
        <sz val="8"/>
        <color rgb="FF000000"/>
        <rFont val="Calibri"/>
        <family val="2"/>
        <scheme val="minor"/>
      </rPr>
      <t xml:space="preserve"> 
•Incorpora un sensor CMOS de 25 MP con resolución de 5824 × 4368 píxeles y 330 DPI predeterminados, capaz de escanear hasta un formato máximo de 480 × 360 mm (18,9 × 14,2 pulgadas). 
•Soporta grosores de hasta 35 mm en A3 y 50 mm en A4, con una velocidad aproximada de 1,5 segundos por página plana o páginas dobles de libros y preescaneo instantáneo. Permite guardar imágenes en formatos JPG, PDF y TIFF, exportar archivos en JPG, PDF, PDF con OCR, Word, Excel y TIFF, con profundidad de color de 24 bits.
•Ofrece transmisión de video MJPG y vista previa como presentador visual para PC (3072 × 1728 a 12 fps) o escaneo (1536 × 1152 a 20 fps), conexión USB 2.0 de alta velocidad, iluminación mediante luz natural y luces LED superiores y laterales, enfoque fijo y activación por software, botón manual o pedal.
•Es compatible con Windows XP, 7, 8, 10 y 11 (32/64 bits), macOS 10.13 o superior y Linux, e integra procesador de doble núcleo OpenRISC de 32 bits, 1 GB de memoria DDR, pantalla LCD de 2.4" (320 × 240), micrófono, zumbador y accesorios como pedal, botón manual y bloc de notas negro.
•Incluye funciones avanzadas como OCR compatible con más de 180 idiomas, aplanamiento de curvas para libros, paginación inteligente, corrección automática de inclinación, recorte automático y profesional, purificación de fondo, eliminación de huellas dactilares, múltiples modos de color, escaneo automático o manual y grabación de video. Sus características ópticas incluyen lente 3G2P+IR, sensor de 1/2.3", distancia focal efectiva de 4,55 mm, apertura F/4.5, filtro IR de 650 ± 10 nm, campo de visión de 82° y distorsión menor al 0,5%. 
•El equipo tiene acabado negro, dimensiones de 375 × 220 × 390 mm, peso de 1,5 kg e incluye en el paquete el escáner, luces laterales, cable USB, adaptador de corriente, botón manual, pedal, dedales especializados, CD y guía de inicio rápido.
</t>
    </r>
    <r>
      <rPr>
        <b/>
        <sz val="8"/>
        <color rgb="FF000000"/>
        <rFont val="Calibri"/>
        <family val="2"/>
        <scheme val="minor"/>
      </rPr>
      <t xml:space="preserve">Veinte (20) Lectores de CD y DVD
CARACTERISTICAS:
</t>
    </r>
    <r>
      <rPr>
        <sz val="8"/>
        <color rgb="FF000000"/>
        <rFont val="Calibri"/>
        <family val="2"/>
        <scheme val="minor"/>
      </rPr>
      <t xml:space="preserve">•Lectores de CD y DVD : Unidad Dvd Externa Ultra Slim .
•Quemador Usb 2.0. Alta velocidad . Compatible con USB 2.0 y  USB 1.0.  - 
•Unidad combinada de CD-RW compatible DVD + R, DVD-R, CD-ROM, DVD-ROM, CD-R, CD-RW. Max DVD velocidad de lectura 8 x; Max CD velocidad de lectura de 24 x y Max CD quemar velocidad de 8 x.Compatibilidad universal. 
•unidad de DVD, CD externa, USB 2.0, unidad de CD-RW externa portátil delgada, grabadora de DVD-RW, reproductor para laptop, Notebook, computadora de escritorio.
•Plug and Play, No necesita unidad externa; Este grabador de CD DVD RW le permite ver películas de DVDCD sin retraso y grabación de música, películas en CD o DVD
•Compatibilidad universal: WindowsXP Wind8 Vita 7, Linux, sistema 10 OS
•ALTA VELOCIDAD: Es compatible con USB2.0 y compatible con USB1.0, eficiencia más estable, se aplica más ampliamente.
</t>
    </r>
    <r>
      <rPr>
        <b/>
        <sz val="8"/>
        <color rgb="FF000000"/>
        <rFont val="Calibri"/>
        <family val="2"/>
        <scheme val="minor"/>
      </rPr>
      <t xml:space="preserve">Un (1) Deshumidificador / humidificador portátil
CARACTERISTICAS: 
</t>
    </r>
    <r>
      <rPr>
        <sz val="8"/>
        <color rgb="FF000000"/>
        <rFont val="Calibri"/>
        <family val="2"/>
        <scheme val="minor"/>
      </rPr>
      <t xml:space="preserve">•Deshumidificador con capacidad de extracción de hasta 33.12 litros por día
•Tanque de agua de 2.65 litros
•Control de humedad ajustable 
•Pantalla digital con indicador LED 
•Temporizador de 24 horas, función de apagado automático, reinicio por memoria, protección contra sobrecalentamiento, bloqueo infantil, drenaje continuo con manguera de 118.87 cm, filtro lavable, diseño portátil con almacenamiento de tanque, operación automática con cuatro modos inteligentes, función de purificación de aire, sistema de descongelamiento automático. 
•Potencia nominal 300 W. Con capacidad de extracción de hasta 33 litros diarios, este equipo compacto de 22 cm de profundidad, 32 cm de ancho y 56 cm de alto, y un peso de 12,7 kilogramos, ofrece doble protección con apagado automático y control de sobrecalentamiento. 
•Incluye manguera de drenaje de 120 cm para uso continuo, tanque extraíble de 2,6 litros y filtro lavable.
</t>
    </r>
  </si>
  <si>
    <t xml:space="preserve">(AULA EXPERIMENTAL) AUDIO VISUALES </t>
  </si>
  <si>
    <t xml:space="preserve">SOLICION INTEGRAL LUCES Y CONECTIVIDAD </t>
  </si>
  <si>
    <r>
      <rPr>
        <b/>
        <u/>
        <sz val="8"/>
        <color rgb="FF000000"/>
        <rFont val="Calibri"/>
        <family val="2"/>
        <scheme val="minor"/>
      </rPr>
      <t>D</t>
    </r>
    <r>
      <rPr>
        <b/>
        <u/>
        <sz val="9"/>
        <color rgb="FF000000"/>
        <rFont val="Calibri"/>
        <family val="2"/>
        <scheme val="minor"/>
      </rPr>
      <t>os Sistema inalámbrico profesional para control de iluminación mediante protocolo DMX512</t>
    </r>
    <r>
      <rPr>
        <u/>
        <sz val="8"/>
        <color rgb="FFFF0000"/>
        <rFont val="Calibri"/>
        <family val="2"/>
        <scheme val="minor"/>
      </rPr>
      <t xml:space="preserve"> 
</t>
    </r>
    <r>
      <rPr>
        <b/>
        <u/>
        <sz val="8"/>
        <color rgb="FF000000"/>
        <rFont val="Calibri"/>
        <family val="2"/>
        <scheme val="minor"/>
      </rPr>
      <t xml:space="preserve">Características  
</t>
    </r>
    <r>
      <rPr>
        <u/>
        <sz val="8"/>
        <color rgb="FF000000"/>
        <rFont val="Calibri"/>
        <family val="2"/>
        <scheme val="minor"/>
      </rPr>
      <t xml:space="preserve">•	Incluye 1 Transmisor + 7 Receptores, tecnología de frecuencia 2.4 GHz (banda ISM) 
•	salto automático de 126 canales para alta resistencia a interferencias,
•	hasta 500 metros en línea de vista de distancia estimada, siete grupos de ID (código de color) para permitir múltiples redes sin interferencia. 
•	Caja metálica, conectores XLR, LED de estado. Ideal para eventos, auditorios y producciones móviles.
</t>
    </r>
    <r>
      <rPr>
        <b/>
        <u/>
        <sz val="8"/>
        <color rgb="FF000000"/>
        <rFont val="Calibri"/>
        <family val="2"/>
        <scheme val="minor"/>
      </rPr>
      <t xml:space="preserve">Un Interfaz y Software DMX Profesional 3.0
</t>
    </r>
    <r>
      <rPr>
        <u/>
        <sz val="8"/>
        <color rgb="FF000000"/>
        <rFont val="Calibri"/>
        <family val="2"/>
        <scheme val="minor"/>
      </rPr>
      <t xml:space="preserve">Sistema profesional de control DMX basado en software. 
</t>
    </r>
    <r>
      <rPr>
        <b/>
        <u/>
        <sz val="8"/>
        <color rgb="FF000000"/>
        <rFont val="Calibri"/>
        <family val="2"/>
        <scheme val="minor"/>
      </rPr>
      <t xml:space="preserve">Características: 
</t>
    </r>
    <r>
      <rPr>
        <u/>
        <sz val="8"/>
        <color rgb="FF000000"/>
        <rFont val="Calibri"/>
        <family val="2"/>
        <scheme val="minor"/>
      </rPr>
      <t xml:space="preserve">•	Incluye interfaz USB–DMX + software </t>
    </r>
    <r>
      <rPr>
        <b/>
        <u/>
        <sz val="8"/>
        <color rgb="FFFF0000"/>
        <rFont val="Calibri"/>
        <family val="2"/>
        <scheme val="minor"/>
      </rPr>
      <t xml:space="preserve"> </t>
    </r>
    <r>
      <rPr>
        <b/>
        <u/>
        <sz val="8"/>
        <color rgb="FF000000"/>
        <rFont val="Calibri"/>
        <family val="2"/>
        <scheme val="minor"/>
      </rPr>
      <t>3.0,</t>
    </r>
    <r>
      <rPr>
        <u/>
        <sz val="8"/>
        <color rgb="FF000000"/>
        <rFont val="Calibri"/>
        <family val="2"/>
        <scheme val="minor"/>
      </rPr>
      <t xml:space="preserve"> que permite controlar luces DMX desde computador con funciones avanzadas. 
•	creación de escenas, timelines, fade curves, color mixing, efectos de movimiento, control visual, editor de fixtures, biblioteca de miles de luminarias, y soporte para múltiples universos DMX (dependiendo de licencia). 
•	Compatible con sistemas inalámbricos como Donner Wireless DMX512. Conector DMX XLR 3 pines, alimentación USB.
•	Ideal para control de luces móviles, PAR LED, barras, cabezas robóticas, matrix y programación de shows de iluminación en auditorios y escenarios.
</t>
    </r>
    <r>
      <rPr>
        <b/>
        <u/>
        <sz val="8"/>
        <color rgb="FF000000"/>
        <rFont val="Calibri"/>
        <family val="2"/>
        <scheme val="minor"/>
      </rPr>
      <t>Ocho SlimPAR Pro H</t>
    </r>
    <r>
      <rPr>
        <b/>
        <u/>
        <sz val="8"/>
        <color rgb="FFFF0000"/>
        <rFont val="Calibri"/>
        <family val="2"/>
        <scheme val="minor"/>
      </rPr>
      <t xml:space="preserve"> </t>
    </r>
    <r>
      <rPr>
        <b/>
        <u/>
        <sz val="8"/>
        <color rgb="FF000000"/>
        <rFont val="Calibri"/>
        <family val="2"/>
        <scheme val="minor"/>
      </rPr>
      <t xml:space="preserve">(frontal y laterales)
</t>
    </r>
    <r>
      <rPr>
        <u/>
        <sz val="8"/>
        <color rgb="FF000000"/>
        <rFont val="Calibri"/>
        <family val="2"/>
        <scheme val="minor"/>
      </rPr>
      <t xml:space="preserve">PAR LED profesional de alta potencia con tecnología HEX (RGBWA+UV) para generar una amplia gama de colores, excelente saturación y luz uniforme.
</t>
    </r>
    <r>
      <rPr>
        <b/>
        <u/>
        <sz val="8"/>
        <color rgb="FF000000"/>
        <rFont val="Calibri"/>
        <family val="2"/>
        <scheme val="minor"/>
      </rPr>
      <t>Características:</t>
    </r>
    <r>
      <rPr>
        <u/>
        <sz val="8"/>
        <color rgb="FF000000"/>
        <rFont val="Calibri"/>
        <family val="2"/>
        <scheme val="minor"/>
      </rPr>
      <t xml:space="preserve"> 
•	Diseñado para iluminación frontal y lateral en escenarios, auditorios, teatro y producción audiovisual.
•	Cuenta con compatibilidad total con DMX512, perfecto para trabajar con el sistema Donner Wireless DMX y el software ADJ MyDMX 3.0.
</t>
    </r>
    <r>
      <rPr>
        <b/>
        <u/>
        <sz val="8"/>
        <color rgb="FF000000"/>
        <rFont val="Calibri"/>
        <family val="2"/>
        <scheme val="minor"/>
      </rPr>
      <t xml:space="preserve">Dos Barra LED Profesional  (RGBWA+UV)
Características: 
</t>
    </r>
    <r>
      <rPr>
        <u/>
        <sz val="8"/>
        <color rgb="FF000000"/>
        <rFont val="Calibri"/>
        <family val="2"/>
        <scheme val="minor"/>
      </rPr>
      <t xml:space="preserve">•	Barra LED profesional de alta potencia compuesta por 6 LEDs de 10W cada uno
•	con tecnología  (RGBWA+UV)
•	ideal para bañar paredes
•	cicloramas
•	fondos de escenario y crear iluminación uniforme.
•	Perfecta para usarse con el sistema Donner Wireless DMX
•	software ADJ MyDMX 3.0 para control avanzado.
</t>
    </r>
    <r>
      <rPr>
        <b/>
        <u/>
        <sz val="8"/>
        <color rgb="FF000000"/>
        <rFont val="Calibri"/>
        <family val="2"/>
        <scheme val="minor"/>
      </rPr>
      <t xml:space="preserve">Dos Moving head profesional tipo spot con LED blanco de 200W, zoom motorizado y motores de alta precisión para PAN/TILT. Diseñado para escenarios medianos y grandes.
Produce efectos de iluminación avanzados con gobos rotativos, rueda de color, prisma, enfoque motorizado y mezclas de color nítidas.
</t>
    </r>
    <r>
      <rPr>
        <u/>
        <sz val="8"/>
        <color rgb="FF000000"/>
        <rFont val="Calibri"/>
        <family val="2"/>
        <scheme val="minor"/>
      </rPr>
      <t xml:space="preserve">
</t>
    </r>
    <r>
      <rPr>
        <b/>
        <u/>
        <sz val="8"/>
        <color rgb="FF000000"/>
        <rFont val="Calibri"/>
        <family val="2"/>
        <scheme val="minor"/>
      </rPr>
      <t xml:space="preserve">Características:
</t>
    </r>
    <r>
      <rPr>
        <u/>
        <sz val="8"/>
        <color rgb="FF000000"/>
        <rFont val="Calibri"/>
        <family val="2"/>
        <scheme val="minor"/>
      </rPr>
      <t xml:space="preserve">
•	Compatible al 100% con Donner Wireless DMX y control total desde ADJ MyDMX 3.0.
•	Potente motor LED: la serie Focus Spot está alimentada por un potente motor LED blanco frío de 200 W de larga duración que proporciona ángulos de haz nítidos y móviles para una pantalla de iluminación multiusos.
•	Zoom y enfoque motorizados: ofrece enfoque motorizado controlado por DMX para garantizar proyecciones nítidas a todas las distancias. Controle los ángulos de haz de 11 a 22 grados para adaptarse a los tamaños de lugar para una proyección de calidad profesional.
•	PATRÓN GOBO INTERCAMBIABLE Y RUEDAS DE COLOR: Crea variaciones de iluminación y añade interés a pisos y paredes con ruedas GOBO estampadas y ocho proyecciones de colores vibrantes.
•	Capacidades profesionales: Equipe con todas las características profesionales que necesita para controlar su iluminación, incluidos 3 modos de canal DMX, entrada y salida de 3 pines, PowerCON de bloqueo, seis modos de curva de atenuación, varias velocidades estroboscópicas y puerto USB.
•	Especificaciones del producto: bandeja de 540 y 630 grados, inclinación de 270 grados, 18 "x 10.97" x 7.15" / 457 x 279 x 182 mm, 23 libras, incluye soporte Omega, cable de alimentación powerCON de 6 pies/3M y cable de seguridad.
</t>
    </r>
    <r>
      <rPr>
        <b/>
        <u/>
        <sz val="8"/>
        <color rgb="FF000000"/>
        <rFont val="Calibri"/>
        <family val="2"/>
        <scheme val="minor"/>
      </rPr>
      <t>Dos Intimidator  Mdiseñado para escenari</t>
    </r>
    <r>
      <rPr>
        <u/>
        <sz val="8"/>
        <color rgb="FF000000"/>
        <rFont val="Calibri"/>
        <family val="2"/>
        <scheme val="minor"/>
      </rPr>
      <t xml:space="preserve">os medianos, auditorios, salas de conciertos pequeños y eventos institucionales.
</t>
    </r>
    <r>
      <rPr>
        <b/>
        <u/>
        <sz val="8"/>
        <color rgb="FF000000"/>
        <rFont val="Calibri"/>
        <family val="2"/>
        <scheme val="minor"/>
      </rPr>
      <t xml:space="preserve">Característica: 
</t>
    </r>
    <r>
      <rPr>
        <u/>
        <sz val="8"/>
        <color rgb="FF000000"/>
        <rFont val="Calibri"/>
        <family val="2"/>
        <scheme val="minor"/>
      </rPr>
      <t xml:space="preserve">•	Cuenta con gobo wheel, color wheel, prisma, PAN/TILT rápido y tecnología ILS (Integrated Lighting System), compatible con ecosistemas Chauvet para sincronización de luces.
•	Perfectamente operable mediante DMX512 → ideal con Donner Wireless DMX + ADJ MyDMX 3.0.
•	Compatible con productos ILS (Integrated Lighting System) para control inalámbrico
•	Cabezal móvil repleto de características diseñado para actuaciones móviles
•	Compatibilidad USB D-Fi para control inalámbrico Master/Slave o DMX
•	El soporte colgante de ¼ vuelta permite una extracción rápida cuando sea necesario
•	Las vigas siempre permanecen en la pista de baile utilizando el innovador modo Tótem incorporado
</t>
    </r>
    <r>
      <rPr>
        <b/>
        <u/>
        <sz val="8"/>
        <color rgb="FF000000"/>
        <rFont val="Calibri"/>
        <family val="2"/>
        <scheme val="minor"/>
      </rPr>
      <t xml:space="preserve">Un Controlador de Acciones Programables
</t>
    </r>
    <r>
      <rPr>
        <u/>
        <sz val="8"/>
        <color rgb="FF000000"/>
        <rFont val="Calibri"/>
        <family val="2"/>
        <scheme val="minor"/>
      </rPr>
      <t xml:space="preserve">
Dispositivo compacto de control avanzado diseñado para optimizar flujos de trabajo en producción audiovisual, transmisión en vivo, automatización y operación técnica. 
</t>
    </r>
    <r>
      <rPr>
        <b/>
        <u/>
        <sz val="8"/>
        <color rgb="FF000000"/>
        <rFont val="Calibri"/>
        <family val="2"/>
        <scheme val="minor"/>
      </rPr>
      <t xml:space="preserve">Características:
</t>
    </r>
    <r>
      <rPr>
        <u/>
        <sz val="8"/>
        <color rgb="FF000000"/>
        <rFont val="Calibri"/>
        <family val="2"/>
        <scheme val="minor"/>
      </rPr>
      <t xml:space="preserve">
•	Cuenta con 15 teclas LCD personalizables, capaces de ejecutar acciones instantáneas como cambios de escena, activación de cámaras, control de iluminación, reproducción de medios, automatización de software, atajos de teclado y ejecución de macros personalizadas. 
•	Cada tecla puede mostrar iconos dinámicos configurables y responder visualmente a cada acción. 
•	El dispositivo permite crear perfiles múltiples, organizar páginas, integrar herramientas de producción, y adaptar la interfaz a diferentes usuarios o proyectos. 
•	Su funcionamiento es estable, silencioso y altamente eficiente para tareas de streaming, dirección técnica, producción académica, eventos institucionales y soporte audiovisual.
</t>
    </r>
    <r>
      <rPr>
        <b/>
        <u/>
        <sz val="8"/>
        <color rgb="FF000000"/>
        <rFont val="Calibri"/>
        <family val="2"/>
        <scheme val="minor"/>
      </rPr>
      <t xml:space="preserve">Un panel control stream
</t>
    </r>
    <r>
      <rPr>
        <u/>
        <sz val="8"/>
        <color rgb="FF000000"/>
        <rFont val="Calibri"/>
        <family val="2"/>
        <scheme val="minor"/>
      </rPr>
      <t xml:space="preserve">
</t>
    </r>
    <r>
      <rPr>
        <b/>
        <u/>
        <sz val="8"/>
        <color rgb="FF000000"/>
        <rFont val="Calibri"/>
        <family val="2"/>
        <scheme val="minor"/>
      </rPr>
      <t xml:space="preserve">Características 
</t>
    </r>
    <r>
      <rPr>
        <u/>
        <sz val="8"/>
        <color rgb="FF000000"/>
        <rFont val="Calibri"/>
        <family val="2"/>
        <scheme val="minor"/>
      </rPr>
      <t xml:space="preserve">
•	Cantidad de botones: 15 botones LCD para una personalización avanzada.
•	Cantidad de perfiles: Hasta 6 perfiles disponibles para adaptarse a diferentes escenarios y preferencias.
•	Interfaz: Conexión USB para una conexión rápida y estable.
•	Compatibilidad: Compatible con Windows y macOS, asegurando versatilidad en diferentes sistemas operativos.
•	Soporte reclinable: Diseñado con soporte reclinable para ajustar el ángulo de visualización y acceso cómodo.
•	Dimensiones y peso: Compacto con dimensiones de 134 x 92 x 15 mm y un peso de 186.5 g, ideal para portabilidad y uso sin efuerzo.
•	Materiales duraderos: Fabricado en plástico ABS y metal para una construcción resistente y duradera.
•	Conexiones:Para una respuesta más rapida cuenta con solo conexion cableada.
</t>
    </r>
  </si>
  <si>
    <t>VALOR TOTAL DE LA PROPUESTA</t>
  </si>
  <si>
    <r>
      <rPr>
        <b/>
        <sz val="10"/>
        <rFont val="Tahoma"/>
        <family val="2"/>
      </rPr>
      <t>NOMBRE DE LA EMPRESA:</t>
    </r>
    <r>
      <rPr>
        <sz val="11"/>
        <rFont val="Tahoma"/>
        <family val="2"/>
      </rPr>
      <t>______________________________________________________________________</t>
    </r>
  </si>
  <si>
    <r>
      <rPr>
        <b/>
        <sz val="10"/>
        <rFont val="Tahoma"/>
        <family val="2"/>
      </rPr>
      <t>REPRESENTANTE LEGAL:</t>
    </r>
    <r>
      <rPr>
        <sz val="11"/>
        <rFont val="Tahoma"/>
        <family val="2"/>
      </rPr>
      <t>________________________________________________________________________</t>
    </r>
  </si>
  <si>
    <r>
      <rPr>
        <b/>
        <sz val="10"/>
        <rFont val="Tahoma"/>
        <family val="2"/>
      </rPr>
      <t>FIRMA:</t>
    </r>
    <r>
      <rPr>
        <sz val="11"/>
        <rFont val="Tahoma"/>
        <family val="2"/>
      </rPr>
      <t>_________________________________________________________________________________________</t>
    </r>
  </si>
  <si>
    <t>ROBUSTOS</t>
  </si>
  <si>
    <t>AUDIOVISUALES</t>
  </si>
  <si>
    <t>MÚSICA Y SONIDO</t>
  </si>
  <si>
    <t>COMPUTADORES</t>
  </si>
  <si>
    <t>SOFTWARE</t>
  </si>
  <si>
    <t>GARANTÍA OFERTADA EN AÑOS:
2 AÑOS (Garantía mínima NO otorga puntaje)
3 AÑOS 
4 AÑOS
5 AÑOS
5,5 AÑOS
MÁS DE 6 AÑOS</t>
  </si>
  <si>
    <t>CONTRATAR LA ADQUISICIÓN, INSTALACIÓN Y CONFIGURACIÓN DE EQUIPOS ROBUSTOS Y MENORES, DESTINADOS A LAS UNIDADES ACADÉMICAS DE LABORATORIOS DE LAS FACULTADES DE INGENIERÍA, CIENCIAS MATEMÁTICAS Y NATURALES, TECNOLÓGICA, CIENCIAS Y EDUCACIÓN, ARTES –ASAB, DE LA UNIVERSIDAD DISTRITAL FRANCISCO JOSÉ DE CALDAS, DE ACUERDO CON LAS CONDICIONES Y ESPECIFICACIONES TÉCNICAS ESTABLECIDAS.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</si>
</sst>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 #,##0;[Red]\-&quot;$&quot;\ #,##0"/>
    <numFmt numFmtId="44" formatCode="_-&quot;$&quot;\ * #,##0.00_-;\-&quot;$&quot;\ * #,##0.00_-;_-&quot;$&quot;\ * &quot;-&quot;??_-;_-@_-"/>
    <numFmt numFmtId="164" formatCode="_-* #,##0\ &quot;€&quot;_-;\-* #,##0\ &quot;€&quot;_-;_-* &quot;-&quot;\ &quot;€&quot;_-;_-@_-"/>
    <numFmt numFmtId="165" formatCode="_-* #,##0.00\ &quot;€&quot;_-;\-* #,##0.00\ &quot;€&quot;_-;_-* &quot;-&quot;??\ &quot;€&quot;_-;_-@_-"/>
    <numFmt numFmtId="166" formatCode="_(&quot;$&quot;\ * #,##0_);_(&quot;$&quot;\ * \(#,##0\);_(&quot;$&quot;\ * &quot;-&quot;_);_(@_)"/>
    <numFmt numFmtId="167" formatCode="_(&quot;$&quot;\ * #,##0.00_);_(&quot;$&quot;\ * \(#,##0.00\);_(&quot;$&quot;\ * &quot;-&quot;??_);_(@_)"/>
    <numFmt numFmtId="168" formatCode="_ &quot;$&quot;\ * #,##0.00_ ;_ &quot;$&quot;\ * \-#,##0.00_ ;_ &quot;$&quot;\ * &quot;-&quot;??_ ;_ @_ "/>
    <numFmt numFmtId="169" formatCode="_-[$$-240A]\ * #,##0_-;\-[$$-240A]\ * #,##0_-;_-[$$-240A]\ * &quot;-&quot;??_-;_-@_-"/>
    <numFmt numFmtId="170" formatCode="_(&quot;$&quot;\ * #,##0_);_(&quot;$&quot;\ * \(#,##0\);_(&quot;$&quot;\ * &quot;-&quot;??_);_(@_)"/>
    <numFmt numFmtId="171" formatCode="_-&quot;$&quot;\ * #,##0_-;\-&quot;$&quot;\ * #,##0_-;_-&quot;$&quot;\ * &quot;-&quot;??_-;_-@_-"/>
    <numFmt numFmtId="172" formatCode="_-[$$-240A]\ * #,##0.00_-;\-[$$-240A]\ * #,##0.00_-;_-[$$-240A]\ * &quot;-&quot;??_-;_-@_-"/>
    <numFmt numFmtId="173" formatCode="_-[$$-409]* #,##0_ ;_-[$$-409]* \-#,##0\ ;_-[$$-409]* &quot;-&quot;??_ ;_-@_ "/>
    <numFmt numFmtId="174" formatCode="_-[$$-409]* #,##0.00_ ;_-[$$-409]* \-#,##0.00\ ;_-[$$-409]* &quot;-&quot;??_ ;_-@_ "/>
    <numFmt numFmtId="175" formatCode="&quot;$&quot;\ #,##0.00"/>
    <numFmt numFmtId="176" formatCode="&quot;$&quot;\ #,##0"/>
  </numFmts>
  <fonts count="33" x14ac:knownFonts="1">
    <font>
      <sz val="11"/>
      <color theme="1"/>
      <name val="Calibri"/>
      <family val="2"/>
      <scheme val="minor"/>
    </font>
    <font>
      <sz val="11"/>
      <color theme="1"/>
      <name val="Calibri"/>
      <family val="2"/>
      <scheme val="minor"/>
    </font>
    <font>
      <sz val="10"/>
      <name val="Arial"/>
      <family val="2"/>
    </font>
    <font>
      <sz val="10"/>
      <name val="Arial"/>
      <family val="2"/>
      <charset val="204"/>
    </font>
    <font>
      <b/>
      <sz val="8"/>
      <name val="Calibri"/>
      <family val="2"/>
      <scheme val="minor"/>
    </font>
    <font>
      <b/>
      <sz val="11"/>
      <color rgb="FF000000"/>
      <name val="Calibri"/>
      <family val="2"/>
      <scheme val="minor"/>
    </font>
    <font>
      <sz val="8"/>
      <name val="Calibri"/>
      <family val="2"/>
      <scheme val="minor"/>
    </font>
    <font>
      <sz val="11"/>
      <name val="Calibri"/>
      <family val="2"/>
      <scheme val="minor"/>
    </font>
    <font>
      <b/>
      <sz val="11"/>
      <name val="Calibri"/>
      <family val="2"/>
      <scheme val="minor"/>
    </font>
    <font>
      <sz val="8"/>
      <color theme="1"/>
      <name val="Malgun Gothic"/>
      <family val="2"/>
    </font>
    <font>
      <sz val="8"/>
      <color rgb="FF000000"/>
      <name val="Calibri"/>
      <family val="2"/>
      <scheme val="minor"/>
    </font>
    <font>
      <sz val="11"/>
      <color rgb="FF000000"/>
      <name val="Calibri"/>
      <family val="2"/>
      <scheme val="minor"/>
    </font>
    <font>
      <b/>
      <sz val="8"/>
      <color rgb="FF000000"/>
      <name val="Calibri"/>
      <family val="2"/>
      <scheme val="minor"/>
    </font>
    <font>
      <sz val="8"/>
      <color rgb="FF000000"/>
      <name val="Calibri"/>
      <family val="2"/>
    </font>
    <font>
      <b/>
      <sz val="8"/>
      <color rgb="FF000000"/>
      <name val="Calibri"/>
      <family val="2"/>
    </font>
    <font>
      <sz val="8"/>
      <name val="Calibri"/>
      <family val="2"/>
    </font>
    <font>
      <sz val="8"/>
      <color rgb="FF000000"/>
      <name val="Arial"/>
      <family val="2"/>
    </font>
    <font>
      <sz val="9"/>
      <color rgb="FF000000"/>
      <name val="Calibri"/>
      <family val="2"/>
      <scheme val="minor"/>
    </font>
    <font>
      <sz val="8"/>
      <color theme="1"/>
      <name val="Calibri"/>
      <family val="2"/>
      <scheme val="minor"/>
    </font>
    <font>
      <u/>
      <sz val="8"/>
      <color rgb="FF000000"/>
      <name val="Calibri"/>
      <family val="2"/>
      <scheme val="minor"/>
    </font>
    <font>
      <b/>
      <u/>
      <sz val="8"/>
      <color rgb="FF000000"/>
      <name val="Calibri"/>
      <family val="2"/>
      <scheme val="minor"/>
    </font>
    <font>
      <b/>
      <u/>
      <sz val="9"/>
      <color rgb="FF000000"/>
      <name val="Calibri"/>
      <family val="2"/>
      <scheme val="minor"/>
    </font>
    <font>
      <u/>
      <sz val="8"/>
      <color rgb="FFFF0000"/>
      <name val="Calibri"/>
      <family val="2"/>
      <scheme val="minor"/>
    </font>
    <font>
      <b/>
      <u/>
      <sz val="8"/>
      <color rgb="FFFF0000"/>
      <name val="Calibri"/>
      <family val="2"/>
      <scheme val="minor"/>
    </font>
    <font>
      <u/>
      <sz val="8"/>
      <name val="Calibri"/>
      <family val="2"/>
      <scheme val="minor"/>
    </font>
    <font>
      <sz val="9"/>
      <name val="Calibri"/>
      <family val="2"/>
      <scheme val="minor"/>
    </font>
    <font>
      <b/>
      <sz val="20"/>
      <name val="Tahoma"/>
      <family val="2"/>
    </font>
    <font>
      <sz val="8"/>
      <name val="Arial"/>
      <family val="2"/>
    </font>
    <font>
      <b/>
      <sz val="8"/>
      <name val="Arial"/>
      <family val="2"/>
    </font>
    <font>
      <sz val="11"/>
      <name val="Tahoma"/>
      <family val="2"/>
    </font>
    <font>
      <b/>
      <sz val="10"/>
      <name val="Tahoma"/>
      <family val="2"/>
    </font>
    <font>
      <b/>
      <sz val="11"/>
      <name val="Tahoma"/>
      <family val="2"/>
    </font>
    <font>
      <sz val="8"/>
      <name val="Tahoma"/>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6">
    <xf numFmtId="0" fontId="0" fillId="0" borderId="0"/>
    <xf numFmtId="167" fontId="1" fillId="0" borderId="0" applyFont="0" applyFill="0" applyBorder="0" applyAlignment="0" applyProtection="0"/>
    <xf numFmtId="166" fontId="1" fillId="0" borderId="0" applyFont="0" applyFill="0" applyBorder="0" applyAlignment="0" applyProtection="0"/>
    <xf numFmtId="0" fontId="2" fillId="0" borderId="0"/>
    <xf numFmtId="0" fontId="2" fillId="0" borderId="0"/>
    <xf numFmtId="167" fontId="2" fillId="0" borderId="0" applyFont="0" applyFill="0" applyBorder="0" applyAlignment="0" applyProtection="0"/>
    <xf numFmtId="0" fontId="2" fillId="0" borderId="0"/>
    <xf numFmtId="167" fontId="1" fillId="0" borderId="0" applyFont="0" applyFill="0" applyBorder="0" applyAlignment="0" applyProtection="0"/>
    <xf numFmtId="0" fontId="1" fillId="0" borderId="0"/>
    <xf numFmtId="166" fontId="1" fillId="0" borderId="0" applyFont="0" applyFill="0" applyBorder="0" applyAlignment="0" applyProtection="0"/>
    <xf numFmtId="0" fontId="2" fillId="0" borderId="0"/>
    <xf numFmtId="168" fontId="2" fillId="0" borderId="0" applyFont="0" applyFill="0" applyBorder="0" applyAlignment="0" applyProtection="0"/>
    <xf numFmtId="0" fontId="3" fillId="0" borderId="0"/>
    <xf numFmtId="0" fontId="1" fillId="0" borderId="0"/>
    <xf numFmtId="165" fontId="1" fillId="0" borderId="0" applyFont="0" applyFill="0" applyBorder="0" applyAlignment="0" applyProtection="0"/>
    <xf numFmtId="164" fontId="1" fillId="0" borderId="0" applyFont="0" applyFill="0" applyBorder="0" applyAlignment="0" applyProtection="0"/>
  </cellStyleXfs>
  <cellXfs count="107">
    <xf numFmtId="0" fontId="0" fillId="0" borderId="0" xfId="0"/>
    <xf numFmtId="0" fontId="5" fillId="0" borderId="0" xfId="0" applyFont="1" applyAlignment="1">
      <alignment vertical="center"/>
    </xf>
    <xf numFmtId="0" fontId="7" fillId="0" borderId="0" xfId="0" applyFont="1"/>
    <xf numFmtId="0" fontId="4" fillId="0" borderId="1" xfId="0" applyFont="1" applyBorder="1" applyAlignment="1">
      <alignment horizontal="center" vertical="center" wrapText="1"/>
    </xf>
    <xf numFmtId="0" fontId="9" fillId="0" borderId="0" xfId="0" applyFont="1" applyAlignment="1">
      <alignment horizontal="center" vertical="center"/>
    </xf>
    <xf numFmtId="0" fontId="8" fillId="0" borderId="0" xfId="0" applyFont="1"/>
    <xf numFmtId="0" fontId="7" fillId="0" borderId="0" xfId="0" applyFont="1" applyAlignment="1">
      <alignment horizontal="right"/>
    </xf>
    <xf numFmtId="0" fontId="12" fillId="0" borderId="1" xfId="0" applyFont="1" applyBorder="1" applyAlignment="1">
      <alignment horizontal="center" vertical="center" wrapText="1"/>
    </xf>
    <xf numFmtId="172" fontId="4" fillId="0" borderId="1" xfId="0" applyNumberFormat="1" applyFont="1" applyBorder="1" applyAlignment="1">
      <alignment horizontal="center" vertical="center" wrapText="1"/>
    </xf>
    <xf numFmtId="172" fontId="7" fillId="0" borderId="0" xfId="0" applyNumberFormat="1" applyFont="1"/>
    <xf numFmtId="0" fontId="6" fillId="0" borderId="1" xfId="6" applyFont="1" applyBorder="1" applyAlignment="1">
      <alignment horizontal="center" vertical="center" wrapText="1"/>
    </xf>
    <xf numFmtId="0" fontId="13" fillId="0" borderId="1" xfId="0" applyFont="1" applyBorder="1" applyAlignment="1">
      <alignment vertical="center" wrapText="1"/>
    </xf>
    <xf numFmtId="0" fontId="10" fillId="0" borderId="1" xfId="6" applyFont="1" applyBorder="1" applyAlignment="1">
      <alignment horizontal="left" vertical="center" wrapText="1"/>
    </xf>
    <xf numFmtId="0" fontId="10" fillId="0" borderId="1" xfId="0" applyFont="1" applyBorder="1" applyAlignment="1">
      <alignment horizontal="left" vertical="center" wrapText="1"/>
    </xf>
    <xf numFmtId="0" fontId="10" fillId="0" borderId="1" xfId="6"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8" fillId="0" borderId="0" xfId="0" applyFont="1" applyAlignment="1">
      <alignment horizontal="center"/>
    </xf>
    <xf numFmtId="0" fontId="7" fillId="0" borderId="0" xfId="0" applyFont="1" applyAlignment="1">
      <alignment horizontal="center" wrapText="1"/>
    </xf>
    <xf numFmtId="0" fontId="25" fillId="0" borderId="0" xfId="0" applyFont="1" applyAlignment="1">
      <alignment wrapText="1"/>
    </xf>
    <xf numFmtId="171" fontId="6" fillId="0" borderId="1" xfId="14" applyNumberFormat="1" applyFont="1" applyFill="1" applyBorder="1" applyAlignment="1">
      <alignment horizontal="right" vertical="center" wrapText="1"/>
    </xf>
    <xf numFmtId="167" fontId="4" fillId="0" borderId="1" xfId="1" applyFont="1" applyFill="1" applyBorder="1" applyAlignment="1">
      <alignment horizontal="center" vertical="center" wrapText="1"/>
    </xf>
    <xf numFmtId="0" fontId="10" fillId="0" borderId="1" xfId="0" applyFont="1" applyBorder="1" applyAlignment="1">
      <alignment horizontal="center" vertical="center"/>
    </xf>
    <xf numFmtId="170" fontId="10" fillId="0" borderId="1" xfId="1" applyNumberFormat="1" applyFont="1" applyFill="1" applyBorder="1" applyAlignment="1">
      <alignment horizontal="center" vertical="center" wrapText="1"/>
    </xf>
    <xf numFmtId="167" fontId="10" fillId="0" borderId="1" xfId="1" applyFont="1" applyFill="1" applyBorder="1" applyAlignment="1">
      <alignment horizontal="center" vertical="center" wrapText="1"/>
    </xf>
    <xf numFmtId="0" fontId="11" fillId="0" borderId="1" xfId="0" applyFont="1" applyBorder="1" applyAlignment="1">
      <alignment horizontal="center" vertical="center"/>
    </xf>
    <xf numFmtId="6" fontId="6" fillId="0" borderId="1" xfId="0" applyNumberFormat="1" applyFont="1" applyBorder="1" applyAlignment="1">
      <alignment horizontal="right" vertical="center" wrapText="1"/>
    </xf>
    <xf numFmtId="169" fontId="6" fillId="0" borderId="1" xfId="0" applyNumberFormat="1" applyFont="1" applyBorder="1" applyAlignment="1">
      <alignment horizontal="right" vertical="center" wrapText="1"/>
    </xf>
    <xf numFmtId="171" fontId="6" fillId="0" borderId="1" xfId="0" applyNumberFormat="1" applyFont="1" applyBorder="1" applyAlignment="1">
      <alignment horizontal="center" vertical="center" wrapText="1"/>
    </xf>
    <xf numFmtId="173" fontId="13" fillId="0" borderId="1" xfId="0" applyNumberFormat="1" applyFont="1" applyBorder="1" applyAlignment="1">
      <alignment vertical="center" wrapText="1"/>
    </xf>
    <xf numFmtId="173" fontId="10" fillId="0" borderId="1" xfId="0" applyNumberFormat="1" applyFont="1" applyBorder="1" applyAlignment="1">
      <alignment horizontal="center" vertical="center" wrapText="1"/>
    </xf>
    <xf numFmtId="173" fontId="6" fillId="0" borderId="1" xfId="10" applyNumberFormat="1" applyFont="1" applyBorder="1" applyAlignment="1">
      <alignment horizontal="left" vertical="center" wrapText="1"/>
    </xf>
    <xf numFmtId="173" fontId="6" fillId="0" borderId="1" xfId="0" applyNumberFormat="1" applyFont="1" applyBorder="1" applyAlignment="1">
      <alignment horizontal="center" vertical="center" wrapText="1"/>
    </xf>
    <xf numFmtId="174" fontId="6" fillId="0" borderId="1" xfId="0" applyNumberFormat="1"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vertical="center" wrapText="1"/>
    </xf>
    <xf numFmtId="0" fontId="6" fillId="0" borderId="1" xfId="0" applyFont="1" applyBorder="1"/>
    <xf numFmtId="0" fontId="10" fillId="0" borderId="1" xfId="0" applyFont="1" applyBorder="1" applyAlignment="1">
      <alignment vertical="center"/>
    </xf>
    <xf numFmtId="0" fontId="17" fillId="0" borderId="1" xfId="10" applyFont="1" applyBorder="1" applyAlignment="1">
      <alignment horizontal="left" vertical="center" wrapText="1"/>
    </xf>
    <xf numFmtId="0" fontId="27" fillId="0" borderId="0" xfId="0" applyFont="1" applyAlignment="1">
      <alignment horizontal="center" vertical="center" wrapText="1"/>
    </xf>
    <xf numFmtId="0" fontId="25" fillId="0" borderId="0" xfId="0" applyFont="1" applyAlignment="1">
      <alignment horizontal="center" vertical="center" wrapText="1"/>
    </xf>
    <xf numFmtId="0" fontId="28" fillId="0" borderId="0" xfId="0" applyFont="1" applyAlignment="1">
      <alignment horizontal="center" vertical="center" wrapText="1"/>
    </xf>
    <xf numFmtId="0" fontId="27" fillId="0" borderId="0" xfId="0" applyFont="1" applyAlignment="1">
      <alignment horizontal="left" vertical="center" wrapText="1"/>
    </xf>
    <xf numFmtId="170" fontId="27" fillId="0" borderId="0" xfId="0" applyNumberFormat="1" applyFont="1" applyAlignment="1">
      <alignment horizontal="center" vertical="center" wrapText="1"/>
    </xf>
    <xf numFmtId="6" fontId="25" fillId="0" borderId="0" xfId="0" applyNumberFormat="1" applyFont="1" applyAlignment="1">
      <alignment horizontal="center" vertical="center" wrapText="1"/>
    </xf>
    <xf numFmtId="0" fontId="29" fillId="0" borderId="0" xfId="0" applyFont="1"/>
    <xf numFmtId="0" fontId="31" fillId="0" borderId="0" xfId="0" applyFont="1" applyAlignment="1">
      <alignment horizontal="center" vertical="center" wrapText="1"/>
    </xf>
    <xf numFmtId="0" fontId="32" fillId="0" borderId="0" xfId="0" applyFont="1" applyAlignment="1">
      <alignment wrapText="1"/>
    </xf>
    <xf numFmtId="172" fontId="25" fillId="0" borderId="2" xfId="0" applyNumberFormat="1" applyFont="1" applyBorder="1" applyAlignment="1">
      <alignment horizontal="center" vertical="center" wrapText="1"/>
    </xf>
    <xf numFmtId="0" fontId="12" fillId="0" borderId="1" xfId="0" applyFont="1" applyBorder="1" applyAlignment="1">
      <alignment horizontal="center"/>
    </xf>
    <xf numFmtId="0" fontId="12" fillId="0" borderId="1" xfId="0" applyFont="1" applyBorder="1" applyAlignment="1">
      <alignment horizontal="center" vertical="center"/>
    </xf>
    <xf numFmtId="0" fontId="13" fillId="0" borderId="1" xfId="0" quotePrefix="1" applyFont="1" applyBorder="1" applyAlignment="1">
      <alignment vertical="center" wrapText="1"/>
    </xf>
    <xf numFmtId="0" fontId="6" fillId="0" borderId="1" xfId="1"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1" xfId="0" applyFont="1" applyBorder="1" applyAlignment="1">
      <alignment horizontal="center" vertical="center"/>
    </xf>
    <xf numFmtId="169" fontId="10"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172" fontId="10" fillId="0" borderId="1" xfId="15" applyNumberFormat="1" applyFont="1" applyFill="1" applyBorder="1" applyAlignment="1">
      <alignment horizontal="center" vertical="center" wrapText="1"/>
    </xf>
    <xf numFmtId="44" fontId="10" fillId="0" borderId="1" xfId="0" applyNumberFormat="1" applyFont="1" applyBorder="1" applyAlignment="1">
      <alignment horizontal="center" vertical="center" wrapText="1"/>
    </xf>
    <xf numFmtId="170" fontId="10" fillId="0" borderId="1" xfId="0" applyNumberFormat="1" applyFont="1" applyBorder="1" applyAlignment="1">
      <alignment horizontal="center" vertical="center" wrapText="1"/>
    </xf>
    <xf numFmtId="172" fontId="10" fillId="0" borderId="1" xfId="0" applyNumberFormat="1" applyFont="1" applyBorder="1" applyAlignment="1">
      <alignment horizontal="center" vertical="center" wrapText="1"/>
    </xf>
    <xf numFmtId="0" fontId="10" fillId="0" borderId="1" xfId="0" applyFont="1" applyBorder="1" applyAlignment="1">
      <alignment vertical="center" wrapText="1"/>
    </xf>
    <xf numFmtId="169" fontId="10" fillId="0" borderId="1" xfId="0" applyNumberFormat="1" applyFont="1" applyBorder="1" applyAlignment="1">
      <alignment horizontal="right" vertical="center" wrapText="1"/>
    </xf>
    <xf numFmtId="0" fontId="16" fillId="0" borderId="1" xfId="0" applyFont="1" applyBorder="1" applyAlignment="1">
      <alignment vertical="center" wrapText="1"/>
    </xf>
    <xf numFmtId="0" fontId="4" fillId="0" borderId="1" xfId="1" applyNumberFormat="1" applyFont="1" applyFill="1" applyBorder="1" applyAlignment="1">
      <alignment horizontal="center" vertical="center" wrapText="1"/>
    </xf>
    <xf numFmtId="173" fontId="6" fillId="0" borderId="1" xfId="10" applyNumberFormat="1" applyFont="1" applyBorder="1" applyAlignment="1">
      <alignment horizontal="center" vertical="center" wrapText="1"/>
    </xf>
    <xf numFmtId="174" fontId="6" fillId="0" borderId="1" xfId="10" applyNumberFormat="1" applyFont="1" applyBorder="1" applyAlignment="1">
      <alignment horizontal="left" vertical="center" wrapText="1"/>
    </xf>
    <xf numFmtId="0" fontId="6" fillId="0" borderId="1" xfId="0" applyFont="1" applyBorder="1" applyAlignment="1">
      <alignment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9" fillId="0" borderId="1" xfId="0" applyFont="1" applyBorder="1" applyAlignment="1">
      <alignment horizontal="left" vertical="top" wrapText="1"/>
    </xf>
    <xf numFmtId="0" fontId="24" fillId="0" borderId="1" xfId="0" applyFont="1" applyBorder="1" applyAlignment="1">
      <alignment horizontal="left" vertical="top" wrapText="1"/>
    </xf>
    <xf numFmtId="175" fontId="10" fillId="0" borderId="1" xfId="0" applyNumberFormat="1" applyFont="1" applyBorder="1" applyAlignment="1">
      <alignment horizontal="center" vertical="center" wrapText="1"/>
    </xf>
    <xf numFmtId="175" fontId="6" fillId="0" borderId="1" xfId="0" applyNumberFormat="1" applyFont="1" applyBorder="1" applyAlignment="1">
      <alignment horizontal="center" vertical="center" wrapText="1"/>
    </xf>
    <xf numFmtId="0" fontId="10" fillId="0" borderId="1" xfId="0" applyFont="1" applyBorder="1" applyAlignment="1">
      <alignment horizontal="left" vertical="top" wrapText="1"/>
    </xf>
    <xf numFmtId="0" fontId="6" fillId="0" borderId="1" xfId="0" applyFont="1" applyBorder="1" applyAlignment="1">
      <alignment horizontal="left" vertical="top" wrapText="1"/>
    </xf>
    <xf numFmtId="176" fontId="10" fillId="0" borderId="1"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0" fontId="10" fillId="0" borderId="1" xfId="0" applyFont="1" applyBorder="1" applyAlignment="1">
      <alignment horizontal="left" vertical="center" wrapText="1"/>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6" fillId="0" borderId="1" xfId="0" applyFont="1" applyBorder="1" applyAlignment="1"/>
    <xf numFmtId="0" fontId="6" fillId="0" borderId="1" xfId="0" applyFont="1" applyBorder="1" applyAlignment="1">
      <alignment horizontal="center" vertical="center"/>
    </xf>
    <xf numFmtId="171" fontId="6" fillId="0" borderId="1" xfId="14" applyNumberFormat="1" applyFont="1" applyFill="1" applyBorder="1" applyAlignment="1">
      <alignment horizontal="right" vertical="center"/>
    </xf>
    <xf numFmtId="171" fontId="6" fillId="0" borderId="1" xfId="0" applyNumberFormat="1" applyFont="1" applyBorder="1" applyAlignment="1">
      <alignment vertical="center"/>
    </xf>
    <xf numFmtId="171" fontId="10" fillId="0" borderId="1" xfId="14" applyNumberFormat="1" applyFont="1" applyFill="1" applyBorder="1" applyAlignment="1">
      <alignment horizontal="center" vertical="center"/>
    </xf>
    <xf numFmtId="171" fontId="6" fillId="0" borderId="1" xfId="14" applyNumberFormat="1" applyFont="1" applyFill="1" applyBorder="1" applyAlignment="1">
      <alignment horizontal="center" vertical="center"/>
    </xf>
    <xf numFmtId="169"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xf>
    <xf numFmtId="0" fontId="26" fillId="0" borderId="1" xfId="0" applyFont="1" applyBorder="1" applyAlignment="1">
      <alignment horizontal="center" vertical="top"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173" fontId="13" fillId="0" borderId="1" xfId="0" applyNumberFormat="1" applyFont="1" applyBorder="1" applyAlignment="1">
      <alignment horizontal="center" vertical="center" wrapText="1"/>
    </xf>
    <xf numFmtId="0" fontId="26" fillId="0" borderId="5" xfId="0" applyFont="1" applyBorder="1" applyAlignment="1">
      <alignment horizontal="center" vertical="center"/>
    </xf>
    <xf numFmtId="0" fontId="26" fillId="0" borderId="4" xfId="0" applyFont="1" applyBorder="1" applyAlignment="1">
      <alignment horizontal="center" vertical="center"/>
    </xf>
    <xf numFmtId="0" fontId="26" fillId="0" borderId="6" xfId="0" applyFont="1" applyBorder="1" applyAlignment="1">
      <alignment horizontal="center" vertical="center"/>
    </xf>
    <xf numFmtId="0" fontId="26" fillId="0" borderId="3" xfId="0" applyFont="1" applyBorder="1" applyAlignment="1">
      <alignment horizontal="center" vertical="center"/>
    </xf>
    <xf numFmtId="0" fontId="12" fillId="0" borderId="1" xfId="0" applyFont="1" applyBorder="1" applyAlignment="1">
      <alignment horizontal="center" vertical="center" wrapText="1"/>
    </xf>
    <xf numFmtId="0" fontId="10" fillId="0" borderId="1" xfId="6" applyFont="1" applyBorder="1" applyAlignment="1">
      <alignment horizontal="center" vertical="center" wrapText="1"/>
    </xf>
  </cellXfs>
  <cellStyles count="16">
    <cellStyle name="Moneda" xfId="14" builtinId="4"/>
    <cellStyle name="Moneda [0]" xfId="15" builtinId="7"/>
    <cellStyle name="Moneda [0] 2" xfId="9" xr:uid="{00000000-0005-0000-0000-000000000000}"/>
    <cellStyle name="Moneda [0] 3" xfId="2" xr:uid="{00000000-0005-0000-0000-000001000000}"/>
    <cellStyle name="Moneda 2" xfId="11" xr:uid="{00000000-0005-0000-0000-000002000000}"/>
    <cellStyle name="Moneda 3" xfId="7" xr:uid="{00000000-0005-0000-0000-000003000000}"/>
    <cellStyle name="Moneda 4" xfId="1" xr:uid="{00000000-0005-0000-0000-000004000000}"/>
    <cellStyle name="Moneda 7" xfId="5" xr:uid="{00000000-0005-0000-0000-000005000000}"/>
    <cellStyle name="Normal" xfId="0" builtinId="0"/>
    <cellStyle name="Normal 2" xfId="13" xr:uid="{F144166D-8241-4FA2-86FA-79CFCE51D81A}"/>
    <cellStyle name="Normal 2 2" xfId="3" xr:uid="{00000000-0005-0000-0000-000007000000}"/>
    <cellStyle name="Normal 2_INFORME CIENCIAS 25 DE AGOSTO" xfId="4" xr:uid="{00000000-0005-0000-0000-000008000000}"/>
    <cellStyle name="Normal 28" xfId="12" xr:uid="{00000000-0005-0000-0000-000009000000}"/>
    <cellStyle name="Normal 3" xfId="10" xr:uid="{00000000-0005-0000-0000-00000A000000}"/>
    <cellStyle name="Normal 4" xfId="8" xr:uid="{00000000-0005-0000-0000-00000B000000}"/>
    <cellStyle name="Normal 5"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136071</xdr:colOff>
      <xdr:row>1</xdr:row>
      <xdr:rowOff>141505</xdr:rowOff>
    </xdr:from>
    <xdr:ext cx="1980657" cy="2116045"/>
    <xdr:pic>
      <xdr:nvPicPr>
        <xdr:cNvPr id="5" name="image1.png">
          <a:extLst>
            <a:ext uri="{FF2B5EF4-FFF2-40B4-BE49-F238E27FC236}">
              <a16:creationId xmlns:a16="http://schemas.microsoft.com/office/drawing/2014/main" id="{1F32AB25-0297-4391-A1FF-0E1FC02122B6}"/>
            </a:ext>
          </a:extLst>
        </xdr:cNvPr>
        <xdr:cNvPicPr preferRelativeResize="0"/>
      </xdr:nvPicPr>
      <xdr:blipFill>
        <a:blip xmlns:r="http://schemas.openxmlformats.org/officeDocument/2006/relationships" r:embed="rId1" cstate="print"/>
        <a:stretch>
          <a:fillRect/>
        </a:stretch>
      </xdr:blipFill>
      <xdr:spPr>
        <a:xfrm>
          <a:off x="794162" y="332005"/>
          <a:ext cx="1980657" cy="211604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O117"/>
  <sheetViews>
    <sheetView showGridLines="0" tabSelected="1" topLeftCell="C107" zoomScale="55" zoomScaleNormal="55" zoomScaleSheetLayoutView="70" workbookViewId="0">
      <selection activeCell="F110" sqref="F110:F112"/>
    </sheetView>
  </sheetViews>
  <sheetFormatPr baseColWidth="10" defaultColWidth="11.42578125" defaultRowHeight="15" x14ac:dyDescent="0.25"/>
  <cols>
    <col min="1" max="1" width="2.42578125" style="2" customWidth="1"/>
    <col min="2" max="2" width="7.42578125" style="17" customWidth="1"/>
    <col min="3" max="3" width="15.42578125" style="18" customWidth="1"/>
    <col min="4" max="4" width="12.7109375" style="2" customWidth="1"/>
    <col min="5" max="5" width="16.42578125" style="2" customWidth="1"/>
    <col min="6" max="6" width="15.42578125" style="5" customWidth="1"/>
    <col min="7" max="7" width="138" style="2" customWidth="1"/>
    <col min="8" max="8" width="14.7109375" style="2" customWidth="1"/>
    <col min="9" max="9" width="15.7109375" style="2" customWidth="1"/>
    <col min="10" max="11" width="17.85546875" style="2" customWidth="1"/>
    <col min="12" max="12" width="14.42578125" style="6" customWidth="1"/>
    <col min="13" max="13" width="21.42578125" style="2" customWidth="1"/>
    <col min="14" max="14" width="22.7109375" style="9" customWidth="1"/>
    <col min="15" max="15" width="38" style="2" customWidth="1"/>
    <col min="16" max="16" width="2.28515625" style="2" customWidth="1"/>
    <col min="17" max="17" width="11.42578125" style="2"/>
    <col min="18" max="18" width="17.85546875" style="2" customWidth="1"/>
    <col min="19" max="16384" width="11.42578125" style="2"/>
  </cols>
  <sheetData>
    <row r="2" spans="2:15" s="19" customFormat="1" ht="27" customHeight="1" x14ac:dyDescent="0.2">
      <c r="B2" s="94"/>
      <c r="C2" s="94"/>
      <c r="D2" s="94"/>
      <c r="E2" s="94"/>
      <c r="F2" s="95" t="s">
        <v>0</v>
      </c>
      <c r="G2" s="95"/>
      <c r="H2" s="95"/>
      <c r="I2" s="95"/>
      <c r="J2" s="95"/>
      <c r="K2" s="95"/>
      <c r="L2" s="95"/>
      <c r="M2" s="95"/>
      <c r="N2" s="95"/>
      <c r="O2" s="95"/>
    </row>
    <row r="3" spans="2:15" s="19" customFormat="1" ht="23.25" customHeight="1" x14ac:dyDescent="0.2">
      <c r="B3" s="94"/>
      <c r="C3" s="94"/>
      <c r="D3" s="94"/>
      <c r="E3" s="94"/>
      <c r="F3" s="95" t="s">
        <v>1</v>
      </c>
      <c r="G3" s="95"/>
      <c r="H3" s="95"/>
      <c r="I3" s="95"/>
      <c r="J3" s="95"/>
      <c r="K3" s="95"/>
      <c r="L3" s="95"/>
      <c r="M3" s="95"/>
      <c r="N3" s="95"/>
      <c r="O3" s="95"/>
    </row>
    <row r="4" spans="2:15" s="19" customFormat="1" ht="93" customHeight="1" x14ac:dyDescent="0.2">
      <c r="B4" s="94"/>
      <c r="C4" s="94"/>
      <c r="D4" s="94"/>
      <c r="E4" s="94"/>
      <c r="F4" s="96" t="s">
        <v>172</v>
      </c>
      <c r="G4" s="96"/>
      <c r="H4" s="96"/>
      <c r="I4" s="96"/>
      <c r="J4" s="96"/>
      <c r="K4" s="96"/>
      <c r="L4" s="96"/>
      <c r="M4" s="96"/>
      <c r="N4" s="96"/>
      <c r="O4" s="96"/>
    </row>
    <row r="5" spans="2:15" s="19" customFormat="1" ht="45.75" customHeight="1" x14ac:dyDescent="0.2">
      <c r="B5" s="94"/>
      <c r="C5" s="94"/>
      <c r="D5" s="94"/>
      <c r="E5" s="94"/>
      <c r="F5" s="95" t="s">
        <v>2</v>
      </c>
      <c r="G5" s="95"/>
      <c r="H5" s="95"/>
      <c r="I5" s="95"/>
      <c r="J5" s="95"/>
      <c r="K5" s="95"/>
      <c r="L5" s="95"/>
      <c r="M5" s="95"/>
      <c r="N5" s="95"/>
      <c r="O5" s="95"/>
    </row>
    <row r="6" spans="2:15" ht="20.25" customHeight="1" x14ac:dyDescent="0.25">
      <c r="B6" s="84"/>
      <c r="C6" s="85"/>
      <c r="D6" s="84"/>
      <c r="E6" s="84"/>
      <c r="F6" s="84"/>
      <c r="G6" s="84"/>
      <c r="H6" s="84"/>
      <c r="I6" s="84"/>
      <c r="J6" s="84"/>
      <c r="K6" s="84"/>
      <c r="L6" s="84"/>
      <c r="M6" s="84"/>
      <c r="N6" s="84"/>
      <c r="O6" s="84"/>
    </row>
    <row r="7" spans="2:15" ht="90.6" customHeight="1" x14ac:dyDescent="0.25">
      <c r="B7" s="3" t="s">
        <v>3</v>
      </c>
      <c r="C7" s="3" t="s">
        <v>4</v>
      </c>
      <c r="D7" s="3" t="s">
        <v>5</v>
      </c>
      <c r="E7" s="3" t="s">
        <v>6</v>
      </c>
      <c r="F7" s="3" t="s">
        <v>7</v>
      </c>
      <c r="G7" s="3" t="s">
        <v>8</v>
      </c>
      <c r="H7" s="3" t="s">
        <v>9</v>
      </c>
      <c r="I7" s="3" t="s">
        <v>10</v>
      </c>
      <c r="J7" s="3" t="s">
        <v>11</v>
      </c>
      <c r="K7" s="3" t="s">
        <v>12</v>
      </c>
      <c r="L7" s="21" t="s">
        <v>13</v>
      </c>
      <c r="M7" s="3" t="s">
        <v>14</v>
      </c>
      <c r="N7" s="8" t="s">
        <v>15</v>
      </c>
      <c r="O7" s="7" t="s">
        <v>171</v>
      </c>
    </row>
    <row r="8" spans="2:15" s="4" customFormat="1" ht="405.75" customHeight="1" x14ac:dyDescent="0.25">
      <c r="B8" s="7">
        <v>1</v>
      </c>
      <c r="C8" s="22" t="s">
        <v>16</v>
      </c>
      <c r="D8" s="56" t="s">
        <v>17</v>
      </c>
      <c r="E8" s="56" t="s">
        <v>18</v>
      </c>
      <c r="F8" s="56" t="s">
        <v>19</v>
      </c>
      <c r="G8" s="13" t="s">
        <v>20</v>
      </c>
      <c r="H8" s="56">
        <v>1</v>
      </c>
      <c r="I8" s="56"/>
      <c r="J8" s="56"/>
      <c r="K8" s="56"/>
      <c r="L8" s="23"/>
      <c r="M8" s="23">
        <f>L8*19%</f>
        <v>0</v>
      </c>
      <c r="N8" s="60">
        <f>(L8+M8)*H8</f>
        <v>0</v>
      </c>
      <c r="O8" s="56"/>
    </row>
    <row r="9" spans="2:15" ht="135" x14ac:dyDescent="0.25">
      <c r="B9" s="7">
        <v>2</v>
      </c>
      <c r="C9" s="22" t="s">
        <v>16</v>
      </c>
      <c r="D9" s="56" t="s">
        <v>17</v>
      </c>
      <c r="E9" s="56" t="s">
        <v>18</v>
      </c>
      <c r="F9" s="56" t="s">
        <v>21</v>
      </c>
      <c r="G9" s="13" t="s">
        <v>22</v>
      </c>
      <c r="H9" s="56">
        <v>1</v>
      </c>
      <c r="I9" s="56"/>
      <c r="J9" s="56"/>
      <c r="K9" s="56"/>
      <c r="L9" s="24"/>
      <c r="M9" s="61">
        <f>L9*19%</f>
        <v>0</v>
      </c>
      <c r="N9" s="60">
        <f>L9+M9</f>
        <v>0</v>
      </c>
      <c r="O9" s="56"/>
    </row>
    <row r="10" spans="2:15" ht="135" x14ac:dyDescent="0.25">
      <c r="B10" s="7">
        <v>3</v>
      </c>
      <c r="C10" s="22" t="s">
        <v>16</v>
      </c>
      <c r="D10" s="56" t="s">
        <v>17</v>
      </c>
      <c r="E10" s="56" t="s">
        <v>18</v>
      </c>
      <c r="F10" s="56" t="s">
        <v>23</v>
      </c>
      <c r="G10" s="13" t="s">
        <v>24</v>
      </c>
      <c r="H10" s="56">
        <v>1</v>
      </c>
      <c r="I10" s="56"/>
      <c r="J10" s="56"/>
      <c r="K10" s="56"/>
      <c r="L10" s="24"/>
      <c r="M10" s="61">
        <f>L10*19%</f>
        <v>0</v>
      </c>
      <c r="N10" s="60">
        <f>L10+M10</f>
        <v>0</v>
      </c>
      <c r="O10" s="56"/>
    </row>
    <row r="11" spans="2:15" ht="56.25" x14ac:dyDescent="0.25">
      <c r="B11" s="49">
        <v>4</v>
      </c>
      <c r="C11" s="22" t="s">
        <v>16</v>
      </c>
      <c r="D11" s="56" t="s">
        <v>17</v>
      </c>
      <c r="E11" s="56" t="s">
        <v>18</v>
      </c>
      <c r="F11" s="56" t="s">
        <v>25</v>
      </c>
      <c r="G11" s="13" t="s">
        <v>26</v>
      </c>
      <c r="H11" s="25">
        <v>1</v>
      </c>
      <c r="I11" s="56"/>
      <c r="J11" s="56"/>
      <c r="K11" s="56"/>
      <c r="L11" s="24"/>
      <c r="M11" s="61">
        <f t="shared" ref="M11" si="0">L11*19%</f>
        <v>0</v>
      </c>
      <c r="N11" s="60">
        <f t="shared" ref="N11" si="1">L11+M11</f>
        <v>0</v>
      </c>
      <c r="O11" s="56"/>
    </row>
    <row r="12" spans="2:15" ht="107.45" customHeight="1" x14ac:dyDescent="0.25">
      <c r="B12" s="7">
        <v>5</v>
      </c>
      <c r="C12" s="22" t="s">
        <v>16</v>
      </c>
      <c r="D12" s="56" t="s">
        <v>27</v>
      </c>
      <c r="E12" s="56" t="s">
        <v>18</v>
      </c>
      <c r="F12" s="56" t="s">
        <v>28</v>
      </c>
      <c r="G12" s="13" t="s">
        <v>29</v>
      </c>
      <c r="H12" s="56">
        <v>1</v>
      </c>
      <c r="I12" s="56"/>
      <c r="J12" s="56"/>
      <c r="K12" s="56"/>
      <c r="L12" s="24"/>
      <c r="M12" s="61">
        <f>L12*19%</f>
        <v>0</v>
      </c>
      <c r="N12" s="60">
        <f>L12+M12</f>
        <v>0</v>
      </c>
      <c r="O12" s="56"/>
    </row>
    <row r="13" spans="2:15" ht="115.9" customHeight="1" x14ac:dyDescent="0.25">
      <c r="B13" s="50">
        <v>6</v>
      </c>
      <c r="C13" s="22" t="s">
        <v>16</v>
      </c>
      <c r="D13" s="56" t="s">
        <v>30</v>
      </c>
      <c r="E13" s="56" t="s">
        <v>31</v>
      </c>
      <c r="F13" s="56" t="s">
        <v>32</v>
      </c>
      <c r="G13" s="13" t="s">
        <v>33</v>
      </c>
      <c r="H13" s="56">
        <v>6</v>
      </c>
      <c r="I13" s="56"/>
      <c r="J13" s="56"/>
      <c r="K13" s="56"/>
      <c r="L13" s="24"/>
      <c r="M13" s="61">
        <f>L13*19%</f>
        <v>0</v>
      </c>
      <c r="N13" s="60">
        <f>(L13+M13)*H13</f>
        <v>0</v>
      </c>
      <c r="O13" s="56"/>
    </row>
    <row r="14" spans="2:15" ht="91.9" customHeight="1" x14ac:dyDescent="0.25">
      <c r="B14" s="50">
        <v>7</v>
      </c>
      <c r="C14" s="22" t="s">
        <v>16</v>
      </c>
      <c r="D14" s="56" t="s">
        <v>34</v>
      </c>
      <c r="E14" s="56" t="s">
        <v>35</v>
      </c>
      <c r="F14" s="56" t="s">
        <v>36</v>
      </c>
      <c r="G14" s="13" t="s">
        <v>37</v>
      </c>
      <c r="H14" s="56">
        <v>2</v>
      </c>
      <c r="I14" s="56"/>
      <c r="J14" s="56"/>
      <c r="K14" s="56"/>
      <c r="L14" s="23"/>
      <c r="M14" s="62">
        <f>L14*0.19</f>
        <v>0</v>
      </c>
      <c r="N14" s="63">
        <f>(L14+M14)*2</f>
        <v>0</v>
      </c>
      <c r="O14" s="56"/>
    </row>
    <row r="15" spans="2:15" ht="291" customHeight="1" x14ac:dyDescent="0.25">
      <c r="B15" s="3">
        <v>8</v>
      </c>
      <c r="C15" s="54" t="s">
        <v>38</v>
      </c>
      <c r="D15" s="10" t="s">
        <v>39</v>
      </c>
      <c r="E15" s="54" t="s">
        <v>40</v>
      </c>
      <c r="F15" s="56" t="s">
        <v>41</v>
      </c>
      <c r="G15" s="64" t="s">
        <v>42</v>
      </c>
      <c r="H15" s="54">
        <v>1</v>
      </c>
      <c r="I15" s="54"/>
      <c r="J15" s="54"/>
      <c r="K15" s="54"/>
      <c r="L15" s="26"/>
      <c r="M15" s="58">
        <f>L15*0.19</f>
        <v>0</v>
      </c>
      <c r="N15" s="65">
        <f t="shared" ref="N15:N23" si="2">(L15+M15)*H15</f>
        <v>0</v>
      </c>
      <c r="O15" s="56"/>
    </row>
    <row r="16" spans="2:15" ht="78.75" x14ac:dyDescent="0.25">
      <c r="B16" s="59">
        <v>9</v>
      </c>
      <c r="C16" s="54" t="s">
        <v>38</v>
      </c>
      <c r="D16" s="10" t="s">
        <v>39</v>
      </c>
      <c r="E16" s="54" t="s">
        <v>40</v>
      </c>
      <c r="F16" s="56" t="s">
        <v>43</v>
      </c>
      <c r="G16" s="64" t="s">
        <v>44</v>
      </c>
      <c r="H16" s="57">
        <v>2</v>
      </c>
      <c r="I16" s="54"/>
      <c r="J16" s="54"/>
      <c r="K16" s="54"/>
      <c r="L16" s="27"/>
      <c r="M16" s="58">
        <f t="shared" ref="M16:M17" si="3">L16*0.19</f>
        <v>0</v>
      </c>
      <c r="N16" s="65">
        <f t="shared" si="2"/>
        <v>0</v>
      </c>
      <c r="O16" s="56"/>
    </row>
    <row r="17" spans="2:15" ht="101.25" x14ac:dyDescent="0.25">
      <c r="B17" s="59">
        <v>10</v>
      </c>
      <c r="C17" s="54" t="s">
        <v>38</v>
      </c>
      <c r="D17" s="10" t="s">
        <v>39</v>
      </c>
      <c r="E17" s="54" t="s">
        <v>40</v>
      </c>
      <c r="F17" s="56" t="s">
        <v>45</v>
      </c>
      <c r="G17" s="64" t="s">
        <v>46</v>
      </c>
      <c r="H17" s="57">
        <v>1</v>
      </c>
      <c r="I17" s="54"/>
      <c r="J17" s="54"/>
      <c r="K17" s="54"/>
      <c r="L17" s="27"/>
      <c r="M17" s="58">
        <f t="shared" si="3"/>
        <v>0</v>
      </c>
      <c r="N17" s="65">
        <f t="shared" si="2"/>
        <v>0</v>
      </c>
      <c r="O17" s="56"/>
    </row>
    <row r="18" spans="2:15" ht="56.25" x14ac:dyDescent="0.25">
      <c r="B18" s="59">
        <v>11</v>
      </c>
      <c r="C18" s="54" t="s">
        <v>38</v>
      </c>
      <c r="D18" s="10" t="s">
        <v>39</v>
      </c>
      <c r="E18" s="54" t="s">
        <v>40</v>
      </c>
      <c r="F18" s="56" t="s">
        <v>47</v>
      </c>
      <c r="G18" s="64" t="s">
        <v>48</v>
      </c>
      <c r="H18" s="57">
        <v>2</v>
      </c>
      <c r="I18" s="54"/>
      <c r="J18" s="54"/>
      <c r="K18" s="54"/>
      <c r="L18" s="27"/>
      <c r="M18" s="58">
        <f>L18*0.19</f>
        <v>0</v>
      </c>
      <c r="N18" s="65">
        <f t="shared" si="2"/>
        <v>0</v>
      </c>
      <c r="O18" s="56"/>
    </row>
    <row r="19" spans="2:15" ht="123.75" x14ac:dyDescent="0.25">
      <c r="B19" s="59">
        <v>12</v>
      </c>
      <c r="C19" s="54" t="s">
        <v>38</v>
      </c>
      <c r="D19" s="10" t="s">
        <v>39</v>
      </c>
      <c r="E19" s="54" t="s">
        <v>40</v>
      </c>
      <c r="F19" s="56" t="s">
        <v>49</v>
      </c>
      <c r="G19" s="11" t="s">
        <v>50</v>
      </c>
      <c r="H19" s="34">
        <v>1</v>
      </c>
      <c r="I19" s="35"/>
      <c r="J19" s="35"/>
      <c r="K19" s="35"/>
      <c r="L19" s="27"/>
      <c r="M19" s="58">
        <f>L19*0.19</f>
        <v>0</v>
      </c>
      <c r="N19" s="65">
        <f t="shared" si="2"/>
        <v>0</v>
      </c>
      <c r="O19" s="55"/>
    </row>
    <row r="20" spans="2:15" ht="291" customHeight="1" x14ac:dyDescent="0.25">
      <c r="B20" s="59">
        <v>13</v>
      </c>
      <c r="C20" s="54" t="s">
        <v>38</v>
      </c>
      <c r="D20" s="10" t="s">
        <v>39</v>
      </c>
      <c r="E20" s="54" t="s">
        <v>40</v>
      </c>
      <c r="F20" s="56" t="s">
        <v>51</v>
      </c>
      <c r="G20" s="64" t="s">
        <v>52</v>
      </c>
      <c r="H20" s="57">
        <v>1</v>
      </c>
      <c r="I20" s="54"/>
      <c r="J20" s="54"/>
      <c r="K20" s="54"/>
      <c r="L20" s="27"/>
      <c r="M20" s="58">
        <f>L20*0.19</f>
        <v>0</v>
      </c>
      <c r="N20" s="65">
        <f t="shared" si="2"/>
        <v>0</v>
      </c>
      <c r="O20" s="56"/>
    </row>
    <row r="21" spans="2:15" ht="139.5" customHeight="1" x14ac:dyDescent="0.25">
      <c r="B21" s="59">
        <v>14</v>
      </c>
      <c r="C21" s="54" t="s">
        <v>38</v>
      </c>
      <c r="D21" s="54" t="s">
        <v>53</v>
      </c>
      <c r="E21" s="54" t="s">
        <v>54</v>
      </c>
      <c r="F21" s="54" t="s">
        <v>55</v>
      </c>
      <c r="G21" s="53" t="s">
        <v>56</v>
      </c>
      <c r="H21" s="54">
        <v>1</v>
      </c>
      <c r="I21" s="36"/>
      <c r="J21" s="36"/>
      <c r="K21" s="36"/>
      <c r="L21" s="20"/>
      <c r="M21" s="58">
        <f t="shared" ref="M21" si="4">L21*0.19</f>
        <v>0</v>
      </c>
      <c r="N21" s="65">
        <f t="shared" si="2"/>
        <v>0</v>
      </c>
      <c r="O21" s="56"/>
    </row>
    <row r="22" spans="2:15" ht="255" customHeight="1" x14ac:dyDescent="0.25">
      <c r="B22" s="3">
        <v>15</v>
      </c>
      <c r="C22" s="54" t="s">
        <v>38</v>
      </c>
      <c r="D22" s="54" t="s">
        <v>53</v>
      </c>
      <c r="E22" s="54" t="s">
        <v>54</v>
      </c>
      <c r="F22" s="54" t="s">
        <v>57</v>
      </c>
      <c r="G22" s="13" t="s">
        <v>58</v>
      </c>
      <c r="H22" s="54">
        <v>1</v>
      </c>
      <c r="I22" s="54"/>
      <c r="J22" s="54"/>
      <c r="K22" s="54"/>
      <c r="L22" s="58"/>
      <c r="M22" s="58">
        <f>L22*0.19</f>
        <v>0</v>
      </c>
      <c r="N22" s="65">
        <f t="shared" si="2"/>
        <v>0</v>
      </c>
      <c r="O22" s="56"/>
    </row>
    <row r="23" spans="2:15" ht="232.5" customHeight="1" x14ac:dyDescent="0.25">
      <c r="B23" s="3">
        <v>16</v>
      </c>
      <c r="C23" s="54" t="s">
        <v>38</v>
      </c>
      <c r="D23" s="54" t="s">
        <v>53</v>
      </c>
      <c r="E23" s="54" t="s">
        <v>54</v>
      </c>
      <c r="F23" s="54" t="s">
        <v>59</v>
      </c>
      <c r="G23" s="53" t="s">
        <v>60</v>
      </c>
      <c r="H23" s="54">
        <v>1</v>
      </c>
      <c r="I23" s="54"/>
      <c r="J23" s="54"/>
      <c r="K23" s="54"/>
      <c r="L23" s="58"/>
      <c r="M23" s="58">
        <f t="shared" ref="M23" si="5">L23*0.19</f>
        <v>0</v>
      </c>
      <c r="N23" s="65">
        <f t="shared" si="2"/>
        <v>0</v>
      </c>
      <c r="O23" s="56"/>
    </row>
    <row r="24" spans="2:15" ht="105" customHeight="1" x14ac:dyDescent="0.25">
      <c r="B24" s="83">
        <v>17</v>
      </c>
      <c r="C24" s="72" t="s">
        <v>38</v>
      </c>
      <c r="D24" s="72" t="s">
        <v>53</v>
      </c>
      <c r="E24" s="72" t="s">
        <v>54</v>
      </c>
      <c r="F24" s="72" t="s">
        <v>61</v>
      </c>
      <c r="G24" s="81" t="s">
        <v>62</v>
      </c>
      <c r="H24" s="87">
        <v>2</v>
      </c>
      <c r="I24" s="86"/>
      <c r="J24" s="86"/>
      <c r="K24" s="86"/>
      <c r="L24" s="88"/>
      <c r="M24" s="89">
        <f>L24*19%</f>
        <v>0</v>
      </c>
      <c r="N24" s="89">
        <f>+(L24+M24)*H24</f>
        <v>0</v>
      </c>
      <c r="O24" s="72"/>
    </row>
    <row r="25" spans="2:15" x14ac:dyDescent="0.25">
      <c r="B25" s="83"/>
      <c r="C25" s="72"/>
      <c r="D25" s="72"/>
      <c r="E25" s="72"/>
      <c r="F25" s="72"/>
      <c r="G25" s="82"/>
      <c r="H25" s="87"/>
      <c r="I25" s="86"/>
      <c r="J25" s="86"/>
      <c r="K25" s="86"/>
      <c r="L25" s="88"/>
      <c r="M25" s="89"/>
      <c r="N25" s="89"/>
      <c r="O25" s="87"/>
    </row>
    <row r="26" spans="2:15" x14ac:dyDescent="0.25">
      <c r="B26" s="83"/>
      <c r="C26" s="72"/>
      <c r="D26" s="72"/>
      <c r="E26" s="72"/>
      <c r="F26" s="72"/>
      <c r="G26" s="82"/>
      <c r="H26" s="87"/>
      <c r="I26" s="86"/>
      <c r="J26" s="86"/>
      <c r="K26" s="86"/>
      <c r="L26" s="88"/>
      <c r="M26" s="89"/>
      <c r="N26" s="89"/>
      <c r="O26" s="87"/>
    </row>
    <row r="27" spans="2:15" x14ac:dyDescent="0.25">
      <c r="B27" s="83"/>
      <c r="C27" s="72"/>
      <c r="D27" s="72"/>
      <c r="E27" s="72"/>
      <c r="F27" s="72"/>
      <c r="G27" s="82"/>
      <c r="H27" s="87"/>
      <c r="I27" s="86"/>
      <c r="J27" s="86"/>
      <c r="K27" s="86"/>
      <c r="L27" s="88"/>
      <c r="M27" s="89"/>
      <c r="N27" s="89"/>
      <c r="O27" s="87"/>
    </row>
    <row r="28" spans="2:15" x14ac:dyDescent="0.25">
      <c r="B28" s="83"/>
      <c r="C28" s="72"/>
      <c r="D28" s="72"/>
      <c r="E28" s="72"/>
      <c r="F28" s="72"/>
      <c r="G28" s="82"/>
      <c r="H28" s="87"/>
      <c r="I28" s="86"/>
      <c r="J28" s="86"/>
      <c r="K28" s="86"/>
      <c r="L28" s="88"/>
      <c r="M28" s="89"/>
      <c r="N28" s="89"/>
      <c r="O28" s="87"/>
    </row>
    <row r="29" spans="2:15" x14ac:dyDescent="0.25">
      <c r="B29" s="83"/>
      <c r="C29" s="72"/>
      <c r="D29" s="72"/>
      <c r="E29" s="72"/>
      <c r="F29" s="72"/>
      <c r="G29" s="82"/>
      <c r="H29" s="87"/>
      <c r="I29" s="86"/>
      <c r="J29" s="86"/>
      <c r="K29" s="86"/>
      <c r="L29" s="88"/>
      <c r="M29" s="89"/>
      <c r="N29" s="89"/>
      <c r="O29" s="87"/>
    </row>
    <row r="30" spans="2:15" x14ac:dyDescent="0.25">
      <c r="B30" s="83"/>
      <c r="C30" s="72"/>
      <c r="D30" s="72"/>
      <c r="E30" s="72"/>
      <c r="F30" s="72"/>
      <c r="G30" s="82"/>
      <c r="H30" s="87"/>
      <c r="I30" s="86"/>
      <c r="J30" s="86"/>
      <c r="K30" s="86"/>
      <c r="L30" s="88"/>
      <c r="M30" s="89"/>
      <c r="N30" s="89"/>
      <c r="O30" s="87"/>
    </row>
    <row r="31" spans="2:15" x14ac:dyDescent="0.25">
      <c r="B31" s="83"/>
      <c r="C31" s="72"/>
      <c r="D31" s="72"/>
      <c r="E31" s="72"/>
      <c r="F31" s="72"/>
      <c r="G31" s="82"/>
      <c r="H31" s="87"/>
      <c r="I31" s="86"/>
      <c r="J31" s="86"/>
      <c r="K31" s="86"/>
      <c r="L31" s="88"/>
      <c r="M31" s="89"/>
      <c r="N31" s="89"/>
      <c r="O31" s="87"/>
    </row>
    <row r="32" spans="2:15" x14ac:dyDescent="0.25">
      <c r="B32" s="83"/>
      <c r="C32" s="72"/>
      <c r="D32" s="72"/>
      <c r="E32" s="72"/>
      <c r="F32" s="72"/>
      <c r="G32" s="82"/>
      <c r="H32" s="87"/>
      <c r="I32" s="86"/>
      <c r="J32" s="86"/>
      <c r="K32" s="86"/>
      <c r="L32" s="88"/>
      <c r="M32" s="89"/>
      <c r="N32" s="89"/>
      <c r="O32" s="87"/>
    </row>
    <row r="33" spans="2:15" x14ac:dyDescent="0.25">
      <c r="B33" s="83"/>
      <c r="C33" s="72"/>
      <c r="D33" s="72"/>
      <c r="E33" s="72"/>
      <c r="F33" s="72"/>
      <c r="G33" s="82"/>
      <c r="H33" s="87"/>
      <c r="I33" s="86"/>
      <c r="J33" s="86"/>
      <c r="K33" s="86"/>
      <c r="L33" s="88"/>
      <c r="M33" s="89"/>
      <c r="N33" s="89"/>
      <c r="O33" s="87"/>
    </row>
    <row r="34" spans="2:15" x14ac:dyDescent="0.25">
      <c r="B34" s="83"/>
      <c r="C34" s="72"/>
      <c r="D34" s="72"/>
      <c r="E34" s="72"/>
      <c r="F34" s="72"/>
      <c r="G34" s="82"/>
      <c r="H34" s="87"/>
      <c r="I34" s="86"/>
      <c r="J34" s="86"/>
      <c r="K34" s="86"/>
      <c r="L34" s="88"/>
      <c r="M34" s="89"/>
      <c r="N34" s="89"/>
      <c r="O34" s="87"/>
    </row>
    <row r="35" spans="2:15" x14ac:dyDescent="0.25">
      <c r="B35" s="83"/>
      <c r="C35" s="72"/>
      <c r="D35" s="72"/>
      <c r="E35" s="72"/>
      <c r="F35" s="72"/>
      <c r="G35" s="82"/>
      <c r="H35" s="87"/>
      <c r="I35" s="86"/>
      <c r="J35" s="86"/>
      <c r="K35" s="86"/>
      <c r="L35" s="88"/>
      <c r="M35" s="89"/>
      <c r="N35" s="89"/>
      <c r="O35" s="87"/>
    </row>
    <row r="36" spans="2:15" x14ac:dyDescent="0.25">
      <c r="B36" s="83"/>
      <c r="C36" s="72"/>
      <c r="D36" s="72"/>
      <c r="E36" s="72"/>
      <c r="F36" s="72"/>
      <c r="G36" s="82"/>
      <c r="H36" s="87"/>
      <c r="I36" s="86"/>
      <c r="J36" s="86"/>
      <c r="K36" s="86"/>
      <c r="L36" s="88"/>
      <c r="M36" s="89"/>
      <c r="N36" s="89"/>
      <c r="O36" s="87"/>
    </row>
    <row r="37" spans="2:15" x14ac:dyDescent="0.25">
      <c r="B37" s="83"/>
      <c r="C37" s="72"/>
      <c r="D37" s="72"/>
      <c r="E37" s="72"/>
      <c r="F37" s="72"/>
      <c r="G37" s="82"/>
      <c r="H37" s="87"/>
      <c r="I37" s="86"/>
      <c r="J37" s="86"/>
      <c r="K37" s="86"/>
      <c r="L37" s="88"/>
      <c r="M37" s="89"/>
      <c r="N37" s="89"/>
      <c r="O37" s="87"/>
    </row>
    <row r="38" spans="2:15" x14ac:dyDescent="0.25">
      <c r="B38" s="83"/>
      <c r="C38" s="72"/>
      <c r="D38" s="72"/>
      <c r="E38" s="72"/>
      <c r="F38" s="72"/>
      <c r="G38" s="82"/>
      <c r="H38" s="87"/>
      <c r="I38" s="86"/>
      <c r="J38" s="86"/>
      <c r="K38" s="86"/>
      <c r="L38" s="88"/>
      <c r="M38" s="89"/>
      <c r="N38" s="89"/>
      <c r="O38" s="87"/>
    </row>
    <row r="39" spans="2:15" x14ac:dyDescent="0.25">
      <c r="B39" s="83"/>
      <c r="C39" s="72"/>
      <c r="D39" s="72"/>
      <c r="E39" s="72"/>
      <c r="F39" s="72"/>
      <c r="G39" s="82"/>
      <c r="H39" s="87"/>
      <c r="I39" s="86"/>
      <c r="J39" s="86"/>
      <c r="K39" s="86"/>
      <c r="L39" s="88"/>
      <c r="M39" s="89"/>
      <c r="N39" s="89"/>
      <c r="O39" s="87"/>
    </row>
    <row r="40" spans="2:15" x14ac:dyDescent="0.25">
      <c r="B40" s="83"/>
      <c r="C40" s="72"/>
      <c r="D40" s="72"/>
      <c r="E40" s="72"/>
      <c r="F40" s="72"/>
      <c r="G40" s="82"/>
      <c r="H40" s="87"/>
      <c r="I40" s="86"/>
      <c r="J40" s="86"/>
      <c r="K40" s="86"/>
      <c r="L40" s="88"/>
      <c r="M40" s="89"/>
      <c r="N40" s="89"/>
      <c r="O40" s="87"/>
    </row>
    <row r="41" spans="2:15" x14ac:dyDescent="0.25">
      <c r="B41" s="83"/>
      <c r="C41" s="72"/>
      <c r="D41" s="72"/>
      <c r="E41" s="72"/>
      <c r="F41" s="72"/>
      <c r="G41" s="82"/>
      <c r="H41" s="87"/>
      <c r="I41" s="86"/>
      <c r="J41" s="86"/>
      <c r="K41" s="86"/>
      <c r="L41" s="88"/>
      <c r="M41" s="89"/>
      <c r="N41" s="89"/>
      <c r="O41" s="87"/>
    </row>
    <row r="42" spans="2:15" x14ac:dyDescent="0.25">
      <c r="B42" s="83"/>
      <c r="C42" s="72"/>
      <c r="D42" s="72"/>
      <c r="E42" s="72"/>
      <c r="F42" s="72"/>
      <c r="G42" s="82"/>
      <c r="H42" s="87"/>
      <c r="I42" s="86"/>
      <c r="J42" s="86"/>
      <c r="K42" s="86"/>
      <c r="L42" s="88"/>
      <c r="M42" s="89"/>
      <c r="N42" s="89"/>
      <c r="O42" s="87"/>
    </row>
    <row r="43" spans="2:15" x14ac:dyDescent="0.25">
      <c r="B43" s="83"/>
      <c r="C43" s="72"/>
      <c r="D43" s="72"/>
      <c r="E43" s="72"/>
      <c r="F43" s="72"/>
      <c r="G43" s="82"/>
      <c r="H43" s="87"/>
      <c r="I43" s="86"/>
      <c r="J43" s="86"/>
      <c r="K43" s="86"/>
      <c r="L43" s="88"/>
      <c r="M43" s="89"/>
      <c r="N43" s="89"/>
      <c r="O43" s="87"/>
    </row>
    <row r="44" spans="2:15" x14ac:dyDescent="0.25">
      <c r="B44" s="83"/>
      <c r="C44" s="72"/>
      <c r="D44" s="72"/>
      <c r="E44" s="72"/>
      <c r="F44" s="72"/>
      <c r="G44" s="82"/>
      <c r="H44" s="87"/>
      <c r="I44" s="86"/>
      <c r="J44" s="86"/>
      <c r="K44" s="86"/>
      <c r="L44" s="88"/>
      <c r="M44" s="89"/>
      <c r="N44" s="89"/>
      <c r="O44" s="87"/>
    </row>
    <row r="45" spans="2:15" x14ac:dyDescent="0.25">
      <c r="B45" s="83"/>
      <c r="C45" s="72"/>
      <c r="D45" s="72"/>
      <c r="E45" s="72"/>
      <c r="F45" s="72"/>
      <c r="G45" s="82"/>
      <c r="H45" s="87"/>
      <c r="I45" s="86"/>
      <c r="J45" s="86"/>
      <c r="K45" s="86"/>
      <c r="L45" s="88"/>
      <c r="M45" s="89"/>
      <c r="N45" s="89"/>
      <c r="O45" s="87"/>
    </row>
    <row r="46" spans="2:15" x14ac:dyDescent="0.25">
      <c r="B46" s="83"/>
      <c r="C46" s="72"/>
      <c r="D46" s="72"/>
      <c r="E46" s="72"/>
      <c r="F46" s="72"/>
      <c r="G46" s="82"/>
      <c r="H46" s="87"/>
      <c r="I46" s="86"/>
      <c r="J46" s="86"/>
      <c r="K46" s="86"/>
      <c r="L46" s="88"/>
      <c r="M46" s="89"/>
      <c r="N46" s="89"/>
      <c r="O46" s="87"/>
    </row>
    <row r="47" spans="2:15" x14ac:dyDescent="0.25">
      <c r="B47" s="83"/>
      <c r="C47" s="72"/>
      <c r="D47" s="72"/>
      <c r="E47" s="72"/>
      <c r="F47" s="72"/>
      <c r="G47" s="82"/>
      <c r="H47" s="87"/>
      <c r="I47" s="86"/>
      <c r="J47" s="86"/>
      <c r="K47" s="86"/>
      <c r="L47" s="88"/>
      <c r="M47" s="89"/>
      <c r="N47" s="89"/>
      <c r="O47" s="87"/>
    </row>
    <row r="48" spans="2:15" x14ac:dyDescent="0.25">
      <c r="B48" s="83"/>
      <c r="C48" s="72"/>
      <c r="D48" s="72"/>
      <c r="E48" s="72"/>
      <c r="F48" s="72"/>
      <c r="G48" s="82"/>
      <c r="H48" s="87"/>
      <c r="I48" s="86"/>
      <c r="J48" s="86"/>
      <c r="K48" s="86"/>
      <c r="L48" s="88"/>
      <c r="M48" s="89"/>
      <c r="N48" s="89"/>
      <c r="O48" s="87"/>
    </row>
    <row r="49" spans="2:15" x14ac:dyDescent="0.25">
      <c r="B49" s="83"/>
      <c r="C49" s="72"/>
      <c r="D49" s="72"/>
      <c r="E49" s="72"/>
      <c r="F49" s="72"/>
      <c r="G49" s="82"/>
      <c r="H49" s="87"/>
      <c r="I49" s="86"/>
      <c r="J49" s="86"/>
      <c r="K49" s="86"/>
      <c r="L49" s="88"/>
      <c r="M49" s="89"/>
      <c r="N49" s="89"/>
      <c r="O49" s="87"/>
    </row>
    <row r="50" spans="2:15" x14ac:dyDescent="0.25">
      <c r="B50" s="83"/>
      <c r="C50" s="72"/>
      <c r="D50" s="72"/>
      <c r="E50" s="72"/>
      <c r="F50" s="72"/>
      <c r="G50" s="82"/>
      <c r="H50" s="87"/>
      <c r="I50" s="86"/>
      <c r="J50" s="86"/>
      <c r="K50" s="86"/>
      <c r="L50" s="88"/>
      <c r="M50" s="89"/>
      <c r="N50" s="89"/>
      <c r="O50" s="87"/>
    </row>
    <row r="51" spans="2:15" x14ac:dyDescent="0.25">
      <c r="B51" s="83"/>
      <c r="C51" s="72"/>
      <c r="D51" s="72"/>
      <c r="E51" s="72"/>
      <c r="F51" s="72"/>
      <c r="G51" s="82"/>
      <c r="H51" s="87"/>
      <c r="I51" s="86"/>
      <c r="J51" s="86"/>
      <c r="K51" s="86"/>
      <c r="L51" s="88"/>
      <c r="M51" s="89"/>
      <c r="N51" s="89"/>
      <c r="O51" s="87"/>
    </row>
    <row r="52" spans="2:15" x14ac:dyDescent="0.25">
      <c r="B52" s="83"/>
      <c r="C52" s="72"/>
      <c r="D52" s="72"/>
      <c r="E52" s="72"/>
      <c r="F52" s="72"/>
      <c r="G52" s="82"/>
      <c r="H52" s="87"/>
      <c r="I52" s="86"/>
      <c r="J52" s="86"/>
      <c r="K52" s="86"/>
      <c r="L52" s="88"/>
      <c r="M52" s="89"/>
      <c r="N52" s="89"/>
      <c r="O52" s="87"/>
    </row>
    <row r="53" spans="2:15" x14ac:dyDescent="0.25">
      <c r="B53" s="83"/>
      <c r="C53" s="72"/>
      <c r="D53" s="72"/>
      <c r="E53" s="72"/>
      <c r="F53" s="72"/>
      <c r="G53" s="82"/>
      <c r="H53" s="87"/>
      <c r="I53" s="86"/>
      <c r="J53" s="86"/>
      <c r="K53" s="86"/>
      <c r="L53" s="88"/>
      <c r="M53" s="89"/>
      <c r="N53" s="89"/>
      <c r="O53" s="87"/>
    </row>
    <row r="54" spans="2:15" x14ac:dyDescent="0.25">
      <c r="B54" s="83"/>
      <c r="C54" s="72"/>
      <c r="D54" s="72"/>
      <c r="E54" s="72"/>
      <c r="F54" s="72"/>
      <c r="G54" s="82"/>
      <c r="H54" s="87"/>
      <c r="I54" s="86"/>
      <c r="J54" s="86"/>
      <c r="K54" s="86"/>
      <c r="L54" s="88"/>
      <c r="M54" s="89"/>
      <c r="N54" s="89"/>
      <c r="O54" s="87"/>
    </row>
    <row r="55" spans="2:15" x14ac:dyDescent="0.25">
      <c r="B55" s="83"/>
      <c r="C55" s="72"/>
      <c r="D55" s="72"/>
      <c r="E55" s="72"/>
      <c r="F55" s="72"/>
      <c r="G55" s="82"/>
      <c r="H55" s="87"/>
      <c r="I55" s="86"/>
      <c r="J55" s="86"/>
      <c r="K55" s="86"/>
      <c r="L55" s="88"/>
      <c r="M55" s="89"/>
      <c r="N55" s="89"/>
      <c r="O55" s="87"/>
    </row>
    <row r="56" spans="2:15" x14ac:dyDescent="0.25">
      <c r="B56" s="83"/>
      <c r="C56" s="72"/>
      <c r="D56" s="72"/>
      <c r="E56" s="72"/>
      <c r="F56" s="72"/>
      <c r="G56" s="82"/>
      <c r="H56" s="87"/>
      <c r="I56" s="86"/>
      <c r="J56" s="86"/>
      <c r="K56" s="86"/>
      <c r="L56" s="88"/>
      <c r="M56" s="89"/>
      <c r="N56" s="89"/>
      <c r="O56" s="87"/>
    </row>
    <row r="57" spans="2:15" x14ac:dyDescent="0.25">
      <c r="B57" s="83"/>
      <c r="C57" s="72"/>
      <c r="D57" s="72"/>
      <c r="E57" s="72"/>
      <c r="F57" s="72"/>
      <c r="G57" s="82"/>
      <c r="H57" s="87"/>
      <c r="I57" s="86"/>
      <c r="J57" s="86"/>
      <c r="K57" s="86"/>
      <c r="L57" s="88"/>
      <c r="M57" s="89"/>
      <c r="N57" s="89"/>
      <c r="O57" s="87"/>
    </row>
    <row r="58" spans="2:15" x14ac:dyDescent="0.25">
      <c r="B58" s="83"/>
      <c r="C58" s="72"/>
      <c r="D58" s="72"/>
      <c r="E58" s="72"/>
      <c r="F58" s="72"/>
      <c r="G58" s="82"/>
      <c r="H58" s="87"/>
      <c r="I58" s="86"/>
      <c r="J58" s="86"/>
      <c r="K58" s="86"/>
      <c r="L58" s="88"/>
      <c r="M58" s="89"/>
      <c r="N58" s="89"/>
      <c r="O58" s="87"/>
    </row>
    <row r="59" spans="2:15" x14ac:dyDescent="0.25">
      <c r="B59" s="83"/>
      <c r="C59" s="72"/>
      <c r="D59" s="72"/>
      <c r="E59" s="72"/>
      <c r="F59" s="72"/>
      <c r="G59" s="82"/>
      <c r="H59" s="87"/>
      <c r="I59" s="86"/>
      <c r="J59" s="86"/>
      <c r="K59" s="86"/>
      <c r="L59" s="88"/>
      <c r="M59" s="89"/>
      <c r="N59" s="89"/>
      <c r="O59" s="87"/>
    </row>
    <row r="60" spans="2:15" x14ac:dyDescent="0.25">
      <c r="B60" s="83"/>
      <c r="C60" s="72"/>
      <c r="D60" s="72"/>
      <c r="E60" s="72"/>
      <c r="F60" s="72"/>
      <c r="G60" s="82"/>
      <c r="H60" s="87"/>
      <c r="I60" s="86"/>
      <c r="J60" s="86"/>
      <c r="K60" s="86"/>
      <c r="L60" s="88"/>
      <c r="M60" s="89"/>
      <c r="N60" s="89"/>
      <c r="O60" s="87"/>
    </row>
    <row r="61" spans="2:15" x14ac:dyDescent="0.25">
      <c r="B61" s="83"/>
      <c r="C61" s="72"/>
      <c r="D61" s="72"/>
      <c r="E61" s="72"/>
      <c r="F61" s="72"/>
      <c r="G61" s="82"/>
      <c r="H61" s="87"/>
      <c r="I61" s="86"/>
      <c r="J61" s="86"/>
      <c r="K61" s="86"/>
      <c r="L61" s="88"/>
      <c r="M61" s="89"/>
      <c r="N61" s="89"/>
      <c r="O61" s="87"/>
    </row>
    <row r="62" spans="2:15" x14ac:dyDescent="0.25">
      <c r="B62" s="83"/>
      <c r="C62" s="72"/>
      <c r="D62" s="72"/>
      <c r="E62" s="72"/>
      <c r="F62" s="72"/>
      <c r="G62" s="82"/>
      <c r="H62" s="87"/>
      <c r="I62" s="86"/>
      <c r="J62" s="86"/>
      <c r="K62" s="86"/>
      <c r="L62" s="88"/>
      <c r="M62" s="89"/>
      <c r="N62" s="89"/>
      <c r="O62" s="87"/>
    </row>
    <row r="63" spans="2:15" x14ac:dyDescent="0.25">
      <c r="B63" s="83"/>
      <c r="C63" s="72"/>
      <c r="D63" s="72"/>
      <c r="E63" s="72"/>
      <c r="F63" s="72"/>
      <c r="G63" s="82"/>
      <c r="H63" s="87"/>
      <c r="I63" s="86"/>
      <c r="J63" s="86"/>
      <c r="K63" s="86"/>
      <c r="L63" s="88"/>
      <c r="M63" s="89"/>
      <c r="N63" s="89"/>
      <c r="O63" s="87"/>
    </row>
    <row r="64" spans="2:15" x14ac:dyDescent="0.25">
      <c r="B64" s="83"/>
      <c r="C64" s="72"/>
      <c r="D64" s="72"/>
      <c r="E64" s="72"/>
      <c r="F64" s="72"/>
      <c r="G64" s="82"/>
      <c r="H64" s="87"/>
      <c r="I64" s="86"/>
      <c r="J64" s="86"/>
      <c r="K64" s="86"/>
      <c r="L64" s="88"/>
      <c r="M64" s="89"/>
      <c r="N64" s="89"/>
      <c r="O64" s="87"/>
    </row>
    <row r="65" spans="2:15" x14ac:dyDescent="0.25">
      <c r="B65" s="83"/>
      <c r="C65" s="72"/>
      <c r="D65" s="72"/>
      <c r="E65" s="72"/>
      <c r="F65" s="72"/>
      <c r="G65" s="82"/>
      <c r="H65" s="87"/>
      <c r="I65" s="86"/>
      <c r="J65" s="86"/>
      <c r="K65" s="86"/>
      <c r="L65" s="88"/>
      <c r="M65" s="89"/>
      <c r="N65" s="89"/>
      <c r="O65" s="87"/>
    </row>
    <row r="66" spans="2:15" x14ac:dyDescent="0.25">
      <c r="B66" s="83"/>
      <c r="C66" s="72"/>
      <c r="D66" s="72"/>
      <c r="E66" s="72"/>
      <c r="F66" s="72"/>
      <c r="G66" s="82"/>
      <c r="H66" s="87"/>
      <c r="I66" s="86"/>
      <c r="J66" s="86"/>
      <c r="K66" s="86"/>
      <c r="L66" s="88"/>
      <c r="M66" s="89"/>
      <c r="N66" s="89"/>
      <c r="O66" s="87"/>
    </row>
    <row r="67" spans="2:15" x14ac:dyDescent="0.25">
      <c r="B67" s="83"/>
      <c r="C67" s="72"/>
      <c r="D67" s="72"/>
      <c r="E67" s="72"/>
      <c r="F67" s="72"/>
      <c r="G67" s="82"/>
      <c r="H67" s="87"/>
      <c r="I67" s="86"/>
      <c r="J67" s="86"/>
      <c r="K67" s="86"/>
      <c r="L67" s="88"/>
      <c r="M67" s="89"/>
      <c r="N67" s="89"/>
      <c r="O67" s="87"/>
    </row>
    <row r="68" spans="2:15" x14ac:dyDescent="0.25">
      <c r="B68" s="83"/>
      <c r="C68" s="72"/>
      <c r="D68" s="72"/>
      <c r="E68" s="72"/>
      <c r="F68" s="72"/>
      <c r="G68" s="82"/>
      <c r="H68" s="87"/>
      <c r="I68" s="86"/>
      <c r="J68" s="86"/>
      <c r="K68" s="86"/>
      <c r="L68" s="88"/>
      <c r="M68" s="89"/>
      <c r="N68" s="89"/>
      <c r="O68" s="87"/>
    </row>
    <row r="69" spans="2:15" x14ac:dyDescent="0.25">
      <c r="B69" s="83"/>
      <c r="C69" s="72"/>
      <c r="D69" s="72"/>
      <c r="E69" s="72"/>
      <c r="F69" s="72"/>
      <c r="G69" s="82"/>
      <c r="H69" s="87"/>
      <c r="I69" s="86"/>
      <c r="J69" s="86"/>
      <c r="K69" s="86"/>
      <c r="L69" s="88"/>
      <c r="M69" s="89"/>
      <c r="N69" s="89"/>
      <c r="O69" s="87"/>
    </row>
    <row r="70" spans="2:15" ht="220.5" customHeight="1" x14ac:dyDescent="0.25">
      <c r="B70" s="3">
        <v>18</v>
      </c>
      <c r="C70" s="54" t="s">
        <v>38</v>
      </c>
      <c r="D70" s="54" t="s">
        <v>63</v>
      </c>
      <c r="E70" s="54" t="s">
        <v>54</v>
      </c>
      <c r="F70" s="54" t="s">
        <v>64</v>
      </c>
      <c r="G70" s="53" t="s">
        <v>65</v>
      </c>
      <c r="H70" s="54">
        <v>1</v>
      </c>
      <c r="I70" s="54"/>
      <c r="J70" s="54"/>
      <c r="K70" s="54"/>
      <c r="L70" s="58"/>
      <c r="M70" s="58">
        <f t="shared" ref="M70:M82" si="6">L70*19%</f>
        <v>0</v>
      </c>
      <c r="N70" s="65">
        <f t="shared" ref="N70:N82" si="7">(L70+M70)*H70</f>
        <v>0</v>
      </c>
      <c r="O70" s="54"/>
    </row>
    <row r="71" spans="2:15" ht="314.25" customHeight="1" x14ac:dyDescent="0.25">
      <c r="B71" s="3">
        <v>19</v>
      </c>
      <c r="C71" s="54" t="s">
        <v>38</v>
      </c>
      <c r="D71" s="54" t="s">
        <v>63</v>
      </c>
      <c r="E71" s="54" t="s">
        <v>54</v>
      </c>
      <c r="F71" s="54" t="s">
        <v>66</v>
      </c>
      <c r="G71" s="53" t="s">
        <v>67</v>
      </c>
      <c r="H71" s="54">
        <v>1</v>
      </c>
      <c r="I71" s="54"/>
      <c r="J71" s="54"/>
      <c r="K71" s="54"/>
      <c r="L71" s="58"/>
      <c r="M71" s="58">
        <f t="shared" si="6"/>
        <v>0</v>
      </c>
      <c r="N71" s="65">
        <f t="shared" si="7"/>
        <v>0</v>
      </c>
      <c r="O71" s="54"/>
    </row>
    <row r="72" spans="2:15" ht="291" customHeight="1" x14ac:dyDescent="0.25">
      <c r="B72" s="3">
        <v>20</v>
      </c>
      <c r="C72" s="54" t="s">
        <v>38</v>
      </c>
      <c r="D72" s="54" t="s">
        <v>63</v>
      </c>
      <c r="E72" s="54" t="s">
        <v>54</v>
      </c>
      <c r="F72" s="54" t="s">
        <v>68</v>
      </c>
      <c r="G72" s="13" t="s">
        <v>69</v>
      </c>
      <c r="H72" s="54">
        <v>1</v>
      </c>
      <c r="I72" s="54"/>
      <c r="J72" s="54"/>
      <c r="K72" s="54"/>
      <c r="L72" s="58"/>
      <c r="M72" s="58">
        <f t="shared" si="6"/>
        <v>0</v>
      </c>
      <c r="N72" s="65">
        <f t="shared" si="7"/>
        <v>0</v>
      </c>
      <c r="O72" s="54"/>
    </row>
    <row r="73" spans="2:15" ht="211.5" customHeight="1" x14ac:dyDescent="0.25">
      <c r="B73" s="3">
        <v>21</v>
      </c>
      <c r="C73" s="54" t="s">
        <v>38</v>
      </c>
      <c r="D73" s="54" t="s">
        <v>63</v>
      </c>
      <c r="E73" s="54" t="s">
        <v>54</v>
      </c>
      <c r="F73" s="54" t="s">
        <v>70</v>
      </c>
      <c r="G73" s="53" t="s">
        <v>71</v>
      </c>
      <c r="H73" s="54">
        <v>1</v>
      </c>
      <c r="I73" s="54"/>
      <c r="J73" s="54"/>
      <c r="K73" s="54"/>
      <c r="L73" s="28"/>
      <c r="M73" s="58">
        <f t="shared" si="6"/>
        <v>0</v>
      </c>
      <c r="N73" s="65">
        <f t="shared" si="7"/>
        <v>0</v>
      </c>
      <c r="O73" s="54"/>
    </row>
    <row r="74" spans="2:15" ht="232.5" customHeight="1" x14ac:dyDescent="0.25">
      <c r="B74" s="7">
        <v>22</v>
      </c>
      <c r="C74" s="55" t="s">
        <v>72</v>
      </c>
      <c r="D74" s="66" t="s">
        <v>73</v>
      </c>
      <c r="E74" s="11" t="s">
        <v>74</v>
      </c>
      <c r="F74" s="11" t="s">
        <v>75</v>
      </c>
      <c r="G74" s="11" t="s">
        <v>76</v>
      </c>
      <c r="H74" s="55">
        <v>6</v>
      </c>
      <c r="I74" s="11"/>
      <c r="J74" s="11"/>
      <c r="K74" s="11"/>
      <c r="L74" s="58"/>
      <c r="M74" s="58">
        <f t="shared" si="6"/>
        <v>0</v>
      </c>
      <c r="N74" s="65">
        <f t="shared" si="7"/>
        <v>0</v>
      </c>
      <c r="O74" s="55"/>
    </row>
    <row r="75" spans="2:15" ht="188.25" customHeight="1" x14ac:dyDescent="0.25">
      <c r="B75" s="7">
        <v>23</v>
      </c>
      <c r="C75" s="56" t="s">
        <v>72</v>
      </c>
      <c r="D75" s="12" t="s">
        <v>77</v>
      </c>
      <c r="E75" s="56" t="s">
        <v>78</v>
      </c>
      <c r="F75" s="56" t="s">
        <v>79</v>
      </c>
      <c r="G75" s="13" t="s">
        <v>80</v>
      </c>
      <c r="H75" s="56">
        <v>1</v>
      </c>
      <c r="I75" s="56"/>
      <c r="J75" s="56"/>
      <c r="K75" s="56"/>
      <c r="L75" s="58"/>
      <c r="M75" s="58">
        <f t="shared" si="6"/>
        <v>0</v>
      </c>
      <c r="N75" s="65">
        <f t="shared" si="7"/>
        <v>0</v>
      </c>
      <c r="O75" s="56"/>
    </row>
    <row r="76" spans="2:15" ht="225" x14ac:dyDescent="0.25">
      <c r="B76" s="7">
        <v>24</v>
      </c>
      <c r="C76" s="56" t="s">
        <v>72</v>
      </c>
      <c r="D76" s="12" t="s">
        <v>77</v>
      </c>
      <c r="E76" s="56" t="s">
        <v>78</v>
      </c>
      <c r="F76" s="56" t="s">
        <v>81</v>
      </c>
      <c r="G76" s="13" t="s">
        <v>82</v>
      </c>
      <c r="H76" s="56">
        <v>1</v>
      </c>
      <c r="I76" s="56"/>
      <c r="J76" s="56"/>
      <c r="K76" s="56"/>
      <c r="L76" s="58"/>
      <c r="M76" s="58">
        <f t="shared" si="6"/>
        <v>0</v>
      </c>
      <c r="N76" s="65">
        <f t="shared" si="7"/>
        <v>0</v>
      </c>
      <c r="O76" s="56"/>
    </row>
    <row r="77" spans="2:15" ht="236.25" x14ac:dyDescent="0.25">
      <c r="B77" s="7">
        <v>25</v>
      </c>
      <c r="C77" s="56" t="s">
        <v>72</v>
      </c>
      <c r="D77" s="12" t="s">
        <v>77</v>
      </c>
      <c r="E77" s="56" t="s">
        <v>78</v>
      </c>
      <c r="F77" s="56" t="s">
        <v>83</v>
      </c>
      <c r="G77" s="13" t="s">
        <v>84</v>
      </c>
      <c r="H77" s="56">
        <v>7</v>
      </c>
      <c r="I77" s="56"/>
      <c r="J77" s="56"/>
      <c r="K77" s="56"/>
      <c r="L77" s="58"/>
      <c r="M77" s="58">
        <f t="shared" si="6"/>
        <v>0</v>
      </c>
      <c r="N77" s="65">
        <f t="shared" si="7"/>
        <v>0</v>
      </c>
      <c r="O77" s="56"/>
    </row>
    <row r="78" spans="2:15" ht="81" customHeight="1" x14ac:dyDescent="0.25">
      <c r="B78" s="7">
        <v>26</v>
      </c>
      <c r="C78" s="56" t="s">
        <v>72</v>
      </c>
      <c r="D78" s="12" t="s">
        <v>77</v>
      </c>
      <c r="E78" s="56" t="s">
        <v>78</v>
      </c>
      <c r="F78" s="56" t="s">
        <v>85</v>
      </c>
      <c r="G78" s="13" t="s">
        <v>86</v>
      </c>
      <c r="H78" s="56">
        <v>1</v>
      </c>
      <c r="I78" s="56"/>
      <c r="J78" s="56"/>
      <c r="K78" s="56"/>
      <c r="L78" s="58"/>
      <c r="M78" s="58">
        <f t="shared" si="6"/>
        <v>0</v>
      </c>
      <c r="N78" s="65">
        <f t="shared" si="7"/>
        <v>0</v>
      </c>
      <c r="O78" s="56"/>
    </row>
    <row r="79" spans="2:15" ht="101.25" x14ac:dyDescent="0.25">
      <c r="B79" s="7">
        <v>27</v>
      </c>
      <c r="C79" s="55" t="s">
        <v>72</v>
      </c>
      <c r="D79" s="11" t="s">
        <v>87</v>
      </c>
      <c r="E79" s="11" t="s">
        <v>88</v>
      </c>
      <c r="F79" s="55" t="s">
        <v>89</v>
      </c>
      <c r="G79" s="11" t="s">
        <v>90</v>
      </c>
      <c r="H79" s="55">
        <v>1</v>
      </c>
      <c r="I79" s="11"/>
      <c r="J79" s="11"/>
      <c r="K79" s="11"/>
      <c r="L79" s="29"/>
      <c r="M79" s="58">
        <f t="shared" si="6"/>
        <v>0</v>
      </c>
      <c r="N79" s="65">
        <f t="shared" si="7"/>
        <v>0</v>
      </c>
      <c r="O79" s="55"/>
    </row>
    <row r="80" spans="2:15" ht="101.25" x14ac:dyDescent="0.25">
      <c r="B80" s="7">
        <v>28</v>
      </c>
      <c r="C80" s="55" t="s">
        <v>72</v>
      </c>
      <c r="D80" s="11" t="s">
        <v>87</v>
      </c>
      <c r="E80" s="11" t="s">
        <v>88</v>
      </c>
      <c r="F80" s="55" t="s">
        <v>91</v>
      </c>
      <c r="G80" s="11" t="s">
        <v>92</v>
      </c>
      <c r="H80" s="55">
        <v>6</v>
      </c>
      <c r="I80" s="11"/>
      <c r="J80" s="11"/>
      <c r="K80" s="11"/>
      <c r="L80" s="29"/>
      <c r="M80" s="58">
        <f t="shared" si="6"/>
        <v>0</v>
      </c>
      <c r="N80" s="65">
        <f t="shared" si="7"/>
        <v>0</v>
      </c>
      <c r="O80" s="55"/>
    </row>
    <row r="81" spans="2:15" ht="78.75" x14ac:dyDescent="0.25">
      <c r="B81" s="7">
        <v>29</v>
      </c>
      <c r="C81" s="55" t="s">
        <v>72</v>
      </c>
      <c r="D81" s="11" t="s">
        <v>87</v>
      </c>
      <c r="E81" s="11" t="s">
        <v>88</v>
      </c>
      <c r="F81" s="55" t="s">
        <v>93</v>
      </c>
      <c r="G81" s="11" t="s">
        <v>94</v>
      </c>
      <c r="H81" s="55">
        <v>25</v>
      </c>
      <c r="I81" s="51"/>
      <c r="J81" s="51"/>
      <c r="K81" s="51"/>
      <c r="L81" s="29"/>
      <c r="M81" s="58">
        <f t="shared" si="6"/>
        <v>0</v>
      </c>
      <c r="N81" s="65">
        <f t="shared" si="7"/>
        <v>0</v>
      </c>
      <c r="O81" s="55"/>
    </row>
    <row r="82" spans="2:15" ht="409.6" customHeight="1" x14ac:dyDescent="0.25">
      <c r="B82" s="98">
        <v>30</v>
      </c>
      <c r="C82" s="97" t="s">
        <v>72</v>
      </c>
      <c r="D82" s="97" t="s">
        <v>95</v>
      </c>
      <c r="E82" s="97" t="s">
        <v>96</v>
      </c>
      <c r="F82" s="97" t="s">
        <v>97</v>
      </c>
      <c r="G82" s="99" t="s">
        <v>98</v>
      </c>
      <c r="H82" s="97">
        <v>1</v>
      </c>
      <c r="I82" s="97"/>
      <c r="J82" s="97"/>
      <c r="K82" s="97"/>
      <c r="L82" s="100"/>
      <c r="M82" s="92">
        <f t="shared" si="6"/>
        <v>0</v>
      </c>
      <c r="N82" s="92">
        <f t="shared" si="7"/>
        <v>0</v>
      </c>
      <c r="O82" s="97"/>
    </row>
    <row r="83" spans="2:15" ht="314.25" customHeight="1" x14ac:dyDescent="0.25">
      <c r="B83" s="98"/>
      <c r="C83" s="97"/>
      <c r="D83" s="97"/>
      <c r="E83" s="97"/>
      <c r="F83" s="97"/>
      <c r="G83" s="99"/>
      <c r="H83" s="97"/>
      <c r="I83" s="97"/>
      <c r="J83" s="97"/>
      <c r="K83" s="97"/>
      <c r="L83" s="100"/>
      <c r="M83" s="92"/>
      <c r="N83" s="92"/>
      <c r="O83" s="97"/>
    </row>
    <row r="84" spans="2:15" ht="274.14999999999998" customHeight="1" x14ac:dyDescent="0.25">
      <c r="B84" s="7">
        <v>31</v>
      </c>
      <c r="C84" s="56" t="s">
        <v>72</v>
      </c>
      <c r="D84" s="14" t="s">
        <v>99</v>
      </c>
      <c r="E84" s="56" t="s">
        <v>100</v>
      </c>
      <c r="F84" s="56" t="s">
        <v>101</v>
      </c>
      <c r="G84" s="13" t="s">
        <v>102</v>
      </c>
      <c r="H84" s="56">
        <v>6</v>
      </c>
      <c r="I84" s="56"/>
      <c r="J84" s="56"/>
      <c r="K84" s="56"/>
      <c r="L84" s="58"/>
      <c r="M84" s="58">
        <f>L84*19%</f>
        <v>0</v>
      </c>
      <c r="N84" s="65">
        <f>(L84+M84)*H84</f>
        <v>0</v>
      </c>
      <c r="O84" s="56"/>
    </row>
    <row r="85" spans="2:15" ht="148.9" customHeight="1" x14ac:dyDescent="0.25">
      <c r="B85" s="7">
        <v>32</v>
      </c>
      <c r="C85" s="56" t="s">
        <v>72</v>
      </c>
      <c r="D85" s="14" t="s">
        <v>99</v>
      </c>
      <c r="E85" s="56" t="s">
        <v>100</v>
      </c>
      <c r="F85" s="56" t="s">
        <v>103</v>
      </c>
      <c r="G85" s="13" t="s">
        <v>104</v>
      </c>
      <c r="H85" s="56">
        <v>6</v>
      </c>
      <c r="I85" s="56"/>
      <c r="J85" s="56"/>
      <c r="K85" s="56"/>
      <c r="L85" s="30"/>
      <c r="M85" s="58">
        <f>L85*19%</f>
        <v>0</v>
      </c>
      <c r="N85" s="65">
        <f>(L85+M85)*H85</f>
        <v>0</v>
      </c>
      <c r="O85" s="56"/>
    </row>
    <row r="86" spans="2:15" ht="409.6" customHeight="1" x14ac:dyDescent="0.25">
      <c r="B86" s="105">
        <v>33</v>
      </c>
      <c r="C86" s="93" t="s">
        <v>72</v>
      </c>
      <c r="D86" s="106" t="s">
        <v>105</v>
      </c>
      <c r="E86" s="93" t="s">
        <v>106</v>
      </c>
      <c r="F86" s="93" t="s">
        <v>107</v>
      </c>
      <c r="G86" s="82" t="s">
        <v>108</v>
      </c>
      <c r="H86" s="93">
        <v>1</v>
      </c>
      <c r="I86" s="93"/>
      <c r="J86" s="93"/>
      <c r="K86" s="93"/>
      <c r="L86" s="92"/>
      <c r="M86" s="92">
        <f>L86*19%</f>
        <v>0</v>
      </c>
      <c r="N86" s="92">
        <f>(L86+M86)*H86</f>
        <v>0</v>
      </c>
      <c r="O86" s="93"/>
    </row>
    <row r="87" spans="2:15" ht="409.6" customHeight="1" x14ac:dyDescent="0.25">
      <c r="B87" s="105"/>
      <c r="C87" s="93"/>
      <c r="D87" s="106"/>
      <c r="E87" s="93"/>
      <c r="F87" s="93"/>
      <c r="G87" s="82"/>
      <c r="H87" s="93"/>
      <c r="I87" s="93"/>
      <c r="J87" s="93"/>
      <c r="K87" s="93"/>
      <c r="L87" s="92"/>
      <c r="M87" s="92"/>
      <c r="N87" s="92"/>
      <c r="O87" s="93"/>
    </row>
    <row r="88" spans="2:15" ht="87" customHeight="1" x14ac:dyDescent="0.25">
      <c r="B88" s="105"/>
      <c r="C88" s="93"/>
      <c r="D88" s="106"/>
      <c r="E88" s="93"/>
      <c r="F88" s="93"/>
      <c r="G88" s="82"/>
      <c r="H88" s="93"/>
      <c r="I88" s="93"/>
      <c r="J88" s="93"/>
      <c r="K88" s="93"/>
      <c r="L88" s="92"/>
      <c r="M88" s="92"/>
      <c r="N88" s="92"/>
      <c r="O88" s="93"/>
    </row>
    <row r="89" spans="2:15" ht="383.25" customHeight="1" x14ac:dyDescent="0.25">
      <c r="B89" s="7">
        <v>34</v>
      </c>
      <c r="C89" s="56" t="s">
        <v>72</v>
      </c>
      <c r="D89" s="12" t="s">
        <v>105</v>
      </c>
      <c r="E89" s="56" t="s">
        <v>106</v>
      </c>
      <c r="F89" s="56" t="s">
        <v>109</v>
      </c>
      <c r="G89" s="13" t="s">
        <v>110</v>
      </c>
      <c r="H89" s="56">
        <v>1</v>
      </c>
      <c r="I89" s="56"/>
      <c r="J89" s="56"/>
      <c r="K89" s="56"/>
      <c r="L89" s="58"/>
      <c r="M89" s="58">
        <f t="shared" ref="M89:M101" si="8">L89*19%</f>
        <v>0</v>
      </c>
      <c r="N89" s="65">
        <f t="shared" ref="N89:N101" si="9">(L89+M89)*H89</f>
        <v>0</v>
      </c>
      <c r="O89" s="56"/>
    </row>
    <row r="90" spans="2:15" ht="132" customHeight="1" x14ac:dyDescent="0.25">
      <c r="B90" s="7">
        <v>35</v>
      </c>
      <c r="C90" s="56" t="s">
        <v>72</v>
      </c>
      <c r="D90" s="64" t="s">
        <v>111</v>
      </c>
      <c r="E90" s="56" t="s">
        <v>112</v>
      </c>
      <c r="F90" s="55" t="s">
        <v>113</v>
      </c>
      <c r="G90" s="11" t="s">
        <v>114</v>
      </c>
      <c r="H90" s="22">
        <v>10</v>
      </c>
      <c r="I90" s="37"/>
      <c r="J90" s="37"/>
      <c r="K90" s="37"/>
      <c r="L90" s="30"/>
      <c r="M90" s="58">
        <f t="shared" si="8"/>
        <v>0</v>
      </c>
      <c r="N90" s="65">
        <f t="shared" si="9"/>
        <v>0</v>
      </c>
      <c r="O90" s="56"/>
    </row>
    <row r="91" spans="2:15" ht="409.6" customHeight="1" x14ac:dyDescent="0.25">
      <c r="B91" s="7">
        <v>36</v>
      </c>
      <c r="C91" s="56" t="s">
        <v>72</v>
      </c>
      <c r="D91" s="64" t="s">
        <v>111</v>
      </c>
      <c r="E91" s="56" t="s">
        <v>112</v>
      </c>
      <c r="F91" s="55" t="s">
        <v>115</v>
      </c>
      <c r="G91" s="11" t="s">
        <v>116</v>
      </c>
      <c r="H91" s="22">
        <v>1</v>
      </c>
      <c r="I91" s="37"/>
      <c r="J91" s="37"/>
      <c r="K91" s="37"/>
      <c r="L91" s="30"/>
      <c r="M91" s="58">
        <f t="shared" si="8"/>
        <v>0</v>
      </c>
      <c r="N91" s="65">
        <f t="shared" si="9"/>
        <v>0</v>
      </c>
      <c r="O91" s="56"/>
    </row>
    <row r="92" spans="2:15" ht="54.75" customHeight="1" x14ac:dyDescent="0.25">
      <c r="B92" s="7">
        <v>37</v>
      </c>
      <c r="C92" s="56" t="s">
        <v>72</v>
      </c>
      <c r="D92" s="64" t="s">
        <v>111</v>
      </c>
      <c r="E92" s="56" t="s">
        <v>112</v>
      </c>
      <c r="F92" s="55" t="s">
        <v>117</v>
      </c>
      <c r="G92" s="11" t="s">
        <v>118</v>
      </c>
      <c r="H92" s="22">
        <v>2</v>
      </c>
      <c r="I92" s="37"/>
      <c r="J92" s="37"/>
      <c r="K92" s="37"/>
      <c r="L92" s="30"/>
      <c r="M92" s="58">
        <f t="shared" si="8"/>
        <v>0</v>
      </c>
      <c r="N92" s="65">
        <f t="shared" si="9"/>
        <v>0</v>
      </c>
      <c r="O92" s="56"/>
    </row>
    <row r="93" spans="2:15" ht="181.5" customHeight="1" x14ac:dyDescent="0.25">
      <c r="B93" s="7">
        <v>38</v>
      </c>
      <c r="C93" s="56" t="s">
        <v>72</v>
      </c>
      <c r="D93" s="64" t="s">
        <v>111</v>
      </c>
      <c r="E93" s="56" t="s">
        <v>112</v>
      </c>
      <c r="F93" s="55" t="s">
        <v>119</v>
      </c>
      <c r="G93" s="11" t="s">
        <v>120</v>
      </c>
      <c r="H93" s="22">
        <v>2</v>
      </c>
      <c r="I93" s="37"/>
      <c r="J93" s="37"/>
      <c r="K93" s="37"/>
      <c r="L93" s="30"/>
      <c r="M93" s="58">
        <f t="shared" si="8"/>
        <v>0</v>
      </c>
      <c r="N93" s="65">
        <f t="shared" si="9"/>
        <v>0</v>
      </c>
      <c r="O93" s="56"/>
    </row>
    <row r="94" spans="2:15" ht="67.5" x14ac:dyDescent="0.25">
      <c r="B94" s="7">
        <v>39</v>
      </c>
      <c r="C94" s="56" t="s">
        <v>72</v>
      </c>
      <c r="D94" s="64" t="s">
        <v>111</v>
      </c>
      <c r="E94" s="56" t="s">
        <v>112</v>
      </c>
      <c r="F94" s="55" t="s">
        <v>121</v>
      </c>
      <c r="G94" s="64" t="s">
        <v>122</v>
      </c>
      <c r="H94" s="22">
        <v>1</v>
      </c>
      <c r="I94" s="37"/>
      <c r="J94" s="37"/>
      <c r="K94" s="37"/>
      <c r="L94" s="30"/>
      <c r="M94" s="58">
        <f t="shared" si="8"/>
        <v>0</v>
      </c>
      <c r="N94" s="65">
        <f t="shared" si="9"/>
        <v>0</v>
      </c>
      <c r="O94" s="56"/>
    </row>
    <row r="95" spans="2:15" ht="255" customHeight="1" x14ac:dyDescent="0.25">
      <c r="B95" s="7">
        <v>40</v>
      </c>
      <c r="C95" s="56" t="s">
        <v>72</v>
      </c>
      <c r="D95" s="64" t="s">
        <v>111</v>
      </c>
      <c r="E95" s="56" t="s">
        <v>112</v>
      </c>
      <c r="F95" s="55" t="s">
        <v>123</v>
      </c>
      <c r="G95" s="11" t="s">
        <v>124</v>
      </c>
      <c r="H95" s="22">
        <v>14</v>
      </c>
      <c r="I95" s="37"/>
      <c r="J95" s="37"/>
      <c r="K95" s="37"/>
      <c r="L95" s="30"/>
      <c r="M95" s="58">
        <f t="shared" si="8"/>
        <v>0</v>
      </c>
      <c r="N95" s="65">
        <f t="shared" si="9"/>
        <v>0</v>
      </c>
      <c r="O95" s="56"/>
    </row>
    <row r="96" spans="2:15" ht="92.25" customHeight="1" x14ac:dyDescent="0.25">
      <c r="B96" s="7">
        <v>41</v>
      </c>
      <c r="C96" s="56" t="s">
        <v>72</v>
      </c>
      <c r="D96" s="64" t="s">
        <v>111</v>
      </c>
      <c r="E96" s="56" t="s">
        <v>112</v>
      </c>
      <c r="F96" s="55" t="s">
        <v>125</v>
      </c>
      <c r="G96" s="11" t="s">
        <v>126</v>
      </c>
      <c r="H96" s="22">
        <v>5</v>
      </c>
      <c r="I96" s="37"/>
      <c r="J96" s="37"/>
      <c r="K96" s="37"/>
      <c r="L96" s="30"/>
      <c r="M96" s="58">
        <f t="shared" si="8"/>
        <v>0</v>
      </c>
      <c r="N96" s="65">
        <f t="shared" si="9"/>
        <v>0</v>
      </c>
      <c r="O96" s="56"/>
    </row>
    <row r="97" spans="2:15" ht="78.75" x14ac:dyDescent="0.25">
      <c r="B97" s="7">
        <v>42</v>
      </c>
      <c r="C97" s="56" t="s">
        <v>72</v>
      </c>
      <c r="D97" s="64" t="s">
        <v>111</v>
      </c>
      <c r="E97" s="56" t="s">
        <v>112</v>
      </c>
      <c r="F97" s="55" t="s">
        <v>127</v>
      </c>
      <c r="G97" s="11" t="s">
        <v>128</v>
      </c>
      <c r="H97" s="22">
        <v>1</v>
      </c>
      <c r="I97" s="37"/>
      <c r="J97" s="37"/>
      <c r="K97" s="37"/>
      <c r="L97" s="30"/>
      <c r="M97" s="58">
        <f t="shared" si="8"/>
        <v>0</v>
      </c>
      <c r="N97" s="65">
        <f t="shared" si="9"/>
        <v>0</v>
      </c>
      <c r="O97" s="56"/>
    </row>
    <row r="98" spans="2:15" ht="255" customHeight="1" x14ac:dyDescent="0.25">
      <c r="B98" s="67">
        <v>43</v>
      </c>
      <c r="C98" s="68" t="s">
        <v>129</v>
      </c>
      <c r="D98" s="69" t="s">
        <v>130</v>
      </c>
      <c r="E98" s="70" t="s">
        <v>131</v>
      </c>
      <c r="F98" s="15" t="s">
        <v>132</v>
      </c>
      <c r="G98" s="16" t="s">
        <v>133</v>
      </c>
      <c r="H98" s="52">
        <v>1</v>
      </c>
      <c r="I98" s="38"/>
      <c r="J98" s="38"/>
      <c r="K98" s="38"/>
      <c r="L98" s="31"/>
      <c r="M98" s="58">
        <f t="shared" si="8"/>
        <v>0</v>
      </c>
      <c r="N98" s="65">
        <f t="shared" si="9"/>
        <v>0</v>
      </c>
      <c r="O98" s="15"/>
    </row>
    <row r="99" spans="2:15" ht="360" customHeight="1" x14ac:dyDescent="0.25">
      <c r="B99" s="67">
        <v>44</v>
      </c>
      <c r="C99" s="68" t="s">
        <v>129</v>
      </c>
      <c r="D99" s="69" t="s">
        <v>134</v>
      </c>
      <c r="E99" s="70" t="s">
        <v>135</v>
      </c>
      <c r="F99" s="15" t="s">
        <v>136</v>
      </c>
      <c r="G99" s="53" t="s">
        <v>137</v>
      </c>
      <c r="H99" s="52">
        <v>18</v>
      </c>
      <c r="I99" s="38"/>
      <c r="J99" s="38"/>
      <c r="K99" s="38"/>
      <c r="L99" s="31"/>
      <c r="M99" s="58">
        <f t="shared" si="8"/>
        <v>0</v>
      </c>
      <c r="N99" s="65">
        <f t="shared" si="9"/>
        <v>0</v>
      </c>
      <c r="O99" s="15"/>
    </row>
    <row r="100" spans="2:15" ht="302.25" customHeight="1" x14ac:dyDescent="0.25">
      <c r="B100" s="67">
        <v>45</v>
      </c>
      <c r="C100" s="68" t="s">
        <v>129</v>
      </c>
      <c r="D100" s="56" t="s">
        <v>138</v>
      </c>
      <c r="E100" s="56" t="s">
        <v>139</v>
      </c>
      <c r="F100" s="54" t="s">
        <v>140</v>
      </c>
      <c r="G100" s="13" t="s">
        <v>141</v>
      </c>
      <c r="H100" s="56">
        <v>2</v>
      </c>
      <c r="I100" s="3"/>
      <c r="J100" s="3"/>
      <c r="K100" s="3"/>
      <c r="L100" s="32"/>
      <c r="M100" s="58">
        <f t="shared" si="8"/>
        <v>0</v>
      </c>
      <c r="N100" s="65">
        <f t="shared" si="9"/>
        <v>0</v>
      </c>
      <c r="O100" s="56"/>
    </row>
    <row r="101" spans="2:15" ht="33.75" x14ac:dyDescent="0.25">
      <c r="B101" s="67">
        <v>46</v>
      </c>
      <c r="C101" s="68" t="s">
        <v>129</v>
      </c>
      <c r="D101" s="56" t="s">
        <v>142</v>
      </c>
      <c r="E101" s="70" t="s">
        <v>143</v>
      </c>
      <c r="F101" s="54" t="s">
        <v>144</v>
      </c>
      <c r="G101" s="13" t="s">
        <v>145</v>
      </c>
      <c r="H101" s="22">
        <v>1</v>
      </c>
      <c r="I101" s="3"/>
      <c r="J101" s="3"/>
      <c r="K101" s="3"/>
      <c r="L101" s="33"/>
      <c r="M101" s="58">
        <f t="shared" si="8"/>
        <v>0</v>
      </c>
      <c r="N101" s="65">
        <f t="shared" si="9"/>
        <v>0</v>
      </c>
      <c r="O101" s="54"/>
    </row>
    <row r="102" spans="2:15" ht="389.25" customHeight="1" x14ac:dyDescent="0.25">
      <c r="B102" s="71">
        <v>47</v>
      </c>
      <c r="C102" s="72" t="s">
        <v>146</v>
      </c>
      <c r="D102" s="72" t="s">
        <v>147</v>
      </c>
      <c r="E102" s="72" t="s">
        <v>148</v>
      </c>
      <c r="F102" s="72" t="s">
        <v>149</v>
      </c>
      <c r="G102" s="77" t="s">
        <v>150</v>
      </c>
      <c r="H102" s="72">
        <v>1</v>
      </c>
      <c r="I102" s="72"/>
      <c r="J102" s="72"/>
      <c r="K102" s="72"/>
      <c r="L102" s="75"/>
      <c r="M102" s="92">
        <f>L102*19%</f>
        <v>0</v>
      </c>
      <c r="N102" s="92">
        <f>(L102+M102)*H102</f>
        <v>0</v>
      </c>
      <c r="O102" s="93"/>
    </row>
    <row r="103" spans="2:15" ht="137.25" customHeight="1" x14ac:dyDescent="0.25">
      <c r="B103" s="71"/>
      <c r="C103" s="72"/>
      <c r="D103" s="72"/>
      <c r="E103" s="72"/>
      <c r="F103" s="72"/>
      <c r="G103" s="77"/>
      <c r="H103" s="72"/>
      <c r="I103" s="72"/>
      <c r="J103" s="72"/>
      <c r="K103" s="72"/>
      <c r="L103" s="75"/>
      <c r="M103" s="92"/>
      <c r="N103" s="92"/>
      <c r="O103" s="93"/>
    </row>
    <row r="104" spans="2:15" ht="283.5" customHeight="1" x14ac:dyDescent="0.25">
      <c r="B104" s="83">
        <v>48</v>
      </c>
      <c r="C104" s="72" t="s">
        <v>146</v>
      </c>
      <c r="D104" s="72" t="s">
        <v>151</v>
      </c>
      <c r="E104" s="72" t="s">
        <v>152</v>
      </c>
      <c r="F104" s="72" t="s">
        <v>153</v>
      </c>
      <c r="G104" s="77" t="s">
        <v>154</v>
      </c>
      <c r="H104" s="87">
        <v>1</v>
      </c>
      <c r="I104" s="72"/>
      <c r="J104" s="72"/>
      <c r="K104" s="72"/>
      <c r="L104" s="90"/>
      <c r="M104" s="91">
        <f>L104*19%</f>
        <v>0</v>
      </c>
      <c r="N104" s="91">
        <f>(L104+M104)*H104</f>
        <v>0</v>
      </c>
      <c r="O104" s="72"/>
    </row>
    <row r="105" spans="2:15" ht="345" customHeight="1" x14ac:dyDescent="0.25">
      <c r="B105" s="83"/>
      <c r="C105" s="72"/>
      <c r="D105" s="72"/>
      <c r="E105" s="72"/>
      <c r="F105" s="72"/>
      <c r="G105" s="78"/>
      <c r="H105" s="87"/>
      <c r="I105" s="87"/>
      <c r="J105" s="87"/>
      <c r="K105" s="87"/>
      <c r="L105" s="90"/>
      <c r="M105" s="91"/>
      <c r="N105" s="91"/>
      <c r="O105" s="72"/>
    </row>
    <row r="106" spans="2:15" ht="283.5" customHeight="1" x14ac:dyDescent="0.25">
      <c r="B106" s="83"/>
      <c r="C106" s="72"/>
      <c r="D106" s="72"/>
      <c r="E106" s="72"/>
      <c r="F106" s="72"/>
      <c r="G106" s="78"/>
      <c r="H106" s="87"/>
      <c r="I106" s="87"/>
      <c r="J106" s="87"/>
      <c r="K106" s="87"/>
      <c r="L106" s="90"/>
      <c r="M106" s="91"/>
      <c r="N106" s="91"/>
      <c r="O106" s="72"/>
    </row>
    <row r="107" spans="2:15" ht="275.25" customHeight="1" x14ac:dyDescent="0.25">
      <c r="B107" s="71">
        <v>49</v>
      </c>
      <c r="C107" s="72" t="s">
        <v>146</v>
      </c>
      <c r="D107" s="72" t="s">
        <v>155</v>
      </c>
      <c r="E107" s="72" t="s">
        <v>156</v>
      </c>
      <c r="F107" s="72" t="s">
        <v>157</v>
      </c>
      <c r="G107" s="77" t="s">
        <v>158</v>
      </c>
      <c r="H107" s="72">
        <v>1</v>
      </c>
      <c r="I107" s="72"/>
      <c r="J107" s="72"/>
      <c r="K107" s="72"/>
      <c r="L107" s="79"/>
      <c r="M107" s="80">
        <f>L107*19%</f>
        <v>0</v>
      </c>
      <c r="N107" s="80">
        <f>(L107+M107)*H107</f>
        <v>0</v>
      </c>
      <c r="O107" s="72"/>
    </row>
    <row r="108" spans="2:15" ht="275.25" customHeight="1" x14ac:dyDescent="0.25">
      <c r="B108" s="71"/>
      <c r="C108" s="72"/>
      <c r="D108" s="72"/>
      <c r="E108" s="72"/>
      <c r="F108" s="72"/>
      <c r="G108" s="78"/>
      <c r="H108" s="72"/>
      <c r="I108" s="72"/>
      <c r="J108" s="72"/>
      <c r="K108" s="72"/>
      <c r="L108" s="79"/>
      <c r="M108" s="80"/>
      <c r="N108" s="80"/>
      <c r="O108" s="72"/>
    </row>
    <row r="109" spans="2:15" ht="275.25" customHeight="1" x14ac:dyDescent="0.25">
      <c r="B109" s="71"/>
      <c r="C109" s="72"/>
      <c r="D109" s="72"/>
      <c r="E109" s="72"/>
      <c r="F109" s="72"/>
      <c r="G109" s="78"/>
      <c r="H109" s="72"/>
      <c r="I109" s="72"/>
      <c r="J109" s="72"/>
      <c r="K109" s="72"/>
      <c r="L109" s="79"/>
      <c r="M109" s="80"/>
      <c r="N109" s="80"/>
      <c r="O109" s="72"/>
    </row>
    <row r="110" spans="2:15" ht="408" customHeight="1" x14ac:dyDescent="0.25">
      <c r="B110" s="71">
        <v>50</v>
      </c>
      <c r="C110" s="72" t="s">
        <v>146</v>
      </c>
      <c r="D110" s="72" t="s">
        <v>159</v>
      </c>
      <c r="E110" s="72" t="s">
        <v>152</v>
      </c>
      <c r="F110" s="72" t="s">
        <v>160</v>
      </c>
      <c r="G110" s="73" t="s">
        <v>161</v>
      </c>
      <c r="H110" s="72">
        <v>1</v>
      </c>
      <c r="I110" s="72"/>
      <c r="J110" s="72"/>
      <c r="K110" s="72"/>
      <c r="L110" s="75"/>
      <c r="M110" s="76">
        <f>L110*19%</f>
        <v>0</v>
      </c>
      <c r="N110" s="76">
        <f>(L110+M110)*H110</f>
        <v>0</v>
      </c>
      <c r="O110" s="72"/>
    </row>
    <row r="111" spans="2:15" ht="408" customHeight="1" x14ac:dyDescent="0.25">
      <c r="B111" s="71"/>
      <c r="C111" s="72"/>
      <c r="D111" s="72"/>
      <c r="E111" s="72"/>
      <c r="F111" s="72"/>
      <c r="G111" s="73"/>
      <c r="H111" s="72"/>
      <c r="I111" s="72"/>
      <c r="J111" s="72"/>
      <c r="K111" s="72"/>
      <c r="L111" s="75"/>
      <c r="M111" s="76"/>
      <c r="N111" s="76"/>
      <c r="O111" s="72"/>
    </row>
    <row r="112" spans="2:15" ht="52.5" customHeight="1" x14ac:dyDescent="0.25">
      <c r="B112" s="71"/>
      <c r="C112" s="72"/>
      <c r="D112" s="72"/>
      <c r="E112" s="72"/>
      <c r="F112" s="72"/>
      <c r="G112" s="74"/>
      <c r="H112" s="72"/>
      <c r="I112" s="72"/>
      <c r="J112" s="72"/>
      <c r="K112" s="72"/>
      <c r="L112" s="75"/>
      <c r="M112" s="76"/>
      <c r="N112" s="76"/>
      <c r="O112" s="72"/>
    </row>
    <row r="113" spans="2:15" s="19" customFormat="1" ht="25.5" x14ac:dyDescent="0.2">
      <c r="B113" s="101" t="s">
        <v>162</v>
      </c>
      <c r="C113" s="102"/>
      <c r="D113" s="102"/>
      <c r="E113" s="102"/>
      <c r="F113" s="102"/>
      <c r="G113" s="102"/>
      <c r="H113" s="102"/>
      <c r="I113" s="102"/>
      <c r="J113" s="102"/>
      <c r="K113" s="102"/>
      <c r="L113" s="103"/>
      <c r="M113" s="104"/>
      <c r="N113" s="48">
        <f>SUM(N8:N112)</f>
        <v>0</v>
      </c>
      <c r="O113" s="39"/>
    </row>
    <row r="114" spans="2:15" s="19" customFormat="1" ht="17.100000000000001" customHeight="1" x14ac:dyDescent="0.2">
      <c r="B114" s="40"/>
      <c r="C114" s="39"/>
      <c r="F114" s="41"/>
      <c r="G114" s="42"/>
      <c r="H114" s="39"/>
      <c r="I114" s="39"/>
      <c r="J114" s="39"/>
      <c r="K114" s="39"/>
      <c r="L114" s="43"/>
      <c r="M114" s="44"/>
      <c r="N114" s="44"/>
      <c r="O114" s="39"/>
    </row>
    <row r="115" spans="2:15" s="19" customFormat="1" ht="21" customHeight="1" x14ac:dyDescent="0.2">
      <c r="B115" s="45" t="s">
        <v>163</v>
      </c>
      <c r="C115" s="45"/>
      <c r="D115" s="45"/>
      <c r="E115" s="45"/>
      <c r="F115" s="46"/>
      <c r="G115" s="47"/>
      <c r="H115" s="45"/>
      <c r="I115" s="45"/>
      <c r="J115" s="45"/>
      <c r="K115" s="45"/>
      <c r="L115" s="45"/>
      <c r="M115" s="45"/>
      <c r="N115" s="45"/>
      <c r="O115" s="45"/>
    </row>
    <row r="116" spans="2:15" s="19" customFormat="1" ht="43.5" customHeight="1" x14ac:dyDescent="0.2">
      <c r="B116" s="45" t="s">
        <v>164</v>
      </c>
      <c r="C116" s="45"/>
      <c r="D116" s="45"/>
      <c r="E116" s="45"/>
      <c r="F116" s="46"/>
      <c r="G116" s="47"/>
      <c r="H116" s="45"/>
      <c r="I116" s="45"/>
      <c r="J116" s="45"/>
      <c r="K116" s="45"/>
      <c r="L116" s="45"/>
      <c r="M116" s="45"/>
      <c r="N116" s="45"/>
      <c r="O116" s="45"/>
    </row>
    <row r="117" spans="2:15" s="19" customFormat="1" ht="43.5" customHeight="1" x14ac:dyDescent="0.2">
      <c r="B117" s="45" t="s">
        <v>165</v>
      </c>
      <c r="C117" s="45"/>
      <c r="D117" s="45"/>
      <c r="E117" s="45"/>
      <c r="F117" s="46"/>
      <c r="G117" s="47"/>
      <c r="H117" s="45"/>
      <c r="I117" s="45"/>
      <c r="J117" s="45"/>
      <c r="K117" s="45"/>
      <c r="L117" s="45"/>
      <c r="M117" s="45"/>
      <c r="N117" s="45"/>
      <c r="O117" s="45"/>
    </row>
  </sheetData>
  <autoFilter ref="B7:O113" xr:uid="{00000000-0001-0000-0000-000000000000}"/>
  <mergeCells count="105">
    <mergeCell ref="B113:M113"/>
    <mergeCell ref="J107:J109"/>
    <mergeCell ref="J110:J112"/>
    <mergeCell ref="K24:K69"/>
    <mergeCell ref="K82:K83"/>
    <mergeCell ref="K86:K88"/>
    <mergeCell ref="K102:K103"/>
    <mergeCell ref="K104:K106"/>
    <mergeCell ref="K107:K109"/>
    <mergeCell ref="K110:K112"/>
    <mergeCell ref="G86:G88"/>
    <mergeCell ref="I86:I88"/>
    <mergeCell ref="H86:H88"/>
    <mergeCell ref="L86:L88"/>
    <mergeCell ref="B86:B88"/>
    <mergeCell ref="C86:C88"/>
    <mergeCell ref="D86:D88"/>
    <mergeCell ref="E86:E88"/>
    <mergeCell ref="F86:F88"/>
    <mergeCell ref="M102:M103"/>
    <mergeCell ref="C24:C69"/>
    <mergeCell ref="D24:D69"/>
    <mergeCell ref="E24:E69"/>
    <mergeCell ref="F24:F69"/>
    <mergeCell ref="B2:E5"/>
    <mergeCell ref="F2:O2"/>
    <mergeCell ref="F3:O3"/>
    <mergeCell ref="F4:O4"/>
    <mergeCell ref="F5:O5"/>
    <mergeCell ref="J24:J69"/>
    <mergeCell ref="J82:J83"/>
    <mergeCell ref="J86:J88"/>
    <mergeCell ref="B82:B83"/>
    <mergeCell ref="C82:C83"/>
    <mergeCell ref="D82:D83"/>
    <mergeCell ref="E82:E83"/>
    <mergeCell ref="F82:F83"/>
    <mergeCell ref="G82:G83"/>
    <mergeCell ref="I82:I83"/>
    <mergeCell ref="H82:H83"/>
    <mergeCell ref="L82:L83"/>
    <mergeCell ref="M82:M83"/>
    <mergeCell ref="N82:N83"/>
    <mergeCell ref="O82:O83"/>
    <mergeCell ref="M86:M88"/>
    <mergeCell ref="N86:N88"/>
    <mergeCell ref="O86:O88"/>
    <mergeCell ref="B24:B69"/>
    <mergeCell ref="N102:N103"/>
    <mergeCell ref="O102:O103"/>
    <mergeCell ref="G102:G103"/>
    <mergeCell ref="I102:I103"/>
    <mergeCell ref="H102:H103"/>
    <mergeCell ref="L102:L103"/>
    <mergeCell ref="B102:B103"/>
    <mergeCell ref="C102:C103"/>
    <mergeCell ref="D102:D103"/>
    <mergeCell ref="E102:E103"/>
    <mergeCell ref="F102:F103"/>
    <mergeCell ref="J102:J103"/>
    <mergeCell ref="G24:G69"/>
    <mergeCell ref="O107:O109"/>
    <mergeCell ref="B104:B106"/>
    <mergeCell ref="C104:C106"/>
    <mergeCell ref="B6:O6"/>
    <mergeCell ref="I24:I69"/>
    <mergeCell ref="H24:H69"/>
    <mergeCell ref="L24:L69"/>
    <mergeCell ref="M24:M69"/>
    <mergeCell ref="N24:N69"/>
    <mergeCell ref="O24:O69"/>
    <mergeCell ref="D104:D106"/>
    <mergeCell ref="E104:E106"/>
    <mergeCell ref="F104:F106"/>
    <mergeCell ref="G104:G106"/>
    <mergeCell ref="I104:I106"/>
    <mergeCell ref="H104:H106"/>
    <mergeCell ref="L104:L106"/>
    <mergeCell ref="M104:M106"/>
    <mergeCell ref="J104:J106"/>
    <mergeCell ref="N104:N106"/>
    <mergeCell ref="O104:O106"/>
    <mergeCell ref="B107:B109"/>
    <mergeCell ref="C107:C109"/>
    <mergeCell ref="D107:D109"/>
    <mergeCell ref="E107:E109"/>
    <mergeCell ref="F107:F109"/>
    <mergeCell ref="G107:G109"/>
    <mergeCell ref="I107:I109"/>
    <mergeCell ref="H107:H109"/>
    <mergeCell ref="L107:L109"/>
    <mergeCell ref="M107:M109"/>
    <mergeCell ref="N107:N109"/>
    <mergeCell ref="B110:B112"/>
    <mergeCell ref="C110:C112"/>
    <mergeCell ref="D110:D112"/>
    <mergeCell ref="O110:O112"/>
    <mergeCell ref="E110:E112"/>
    <mergeCell ref="F110:F112"/>
    <mergeCell ref="G110:G112"/>
    <mergeCell ref="I110:I112"/>
    <mergeCell ref="H110:H112"/>
    <mergeCell ref="L110:L112"/>
    <mergeCell ref="M110:M112"/>
    <mergeCell ref="N110:N112"/>
  </mergeCells>
  <printOptions horizontalCentered="1" verticalCentered="1"/>
  <pageMargins left="0.25" right="0.25" top="0.75" bottom="0.75" header="0.3" footer="0.3"/>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11.42578125" defaultRowHeight="15" x14ac:dyDescent="0.25"/>
  <cols>
    <col min="1" max="1" width="18.140625" customWidth="1"/>
  </cols>
  <sheetData>
    <row r="1" spans="1:1" x14ac:dyDescent="0.25">
      <c r="A1" s="1"/>
    </row>
    <row r="2" spans="1:1" x14ac:dyDescent="0.25">
      <c r="A2" s="1" t="s">
        <v>166</v>
      </c>
    </row>
    <row r="3" spans="1:1" x14ac:dyDescent="0.25">
      <c r="A3" s="1" t="s">
        <v>167</v>
      </c>
    </row>
    <row r="4" spans="1:1" x14ac:dyDescent="0.25">
      <c r="A4" s="1" t="s">
        <v>168</v>
      </c>
    </row>
    <row r="5" spans="1:1" x14ac:dyDescent="0.25">
      <c r="A5" s="1" t="s">
        <v>169</v>
      </c>
    </row>
    <row r="6" spans="1:1" x14ac:dyDescent="0.25">
      <c r="A6" s="1"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ANEXO 3</vt:lpstr>
      <vt:lpstr>Hoja1</vt:lpstr>
      <vt:lpstr>'ANEXO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Eduard Arnulfo Pinilla Rivera</cp:lastModifiedBy>
  <cp:revision/>
  <dcterms:created xsi:type="dcterms:W3CDTF">2019-02-01T15:48:18Z</dcterms:created>
  <dcterms:modified xsi:type="dcterms:W3CDTF">2026-04-16T20:48:20Z</dcterms:modified>
  <cp:category/>
  <cp:contentStatus/>
</cp:coreProperties>
</file>